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4880" windowHeight="14540" tabRatio="918"/>
  </bookViews>
  <sheets>
    <sheet name="PS SiPMs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1" i="1" l="1"/>
  <c r="D360" i="1"/>
  <c r="E359" i="1"/>
  <c r="D359" i="1"/>
  <c r="Q358" i="1"/>
  <c r="D358" i="1"/>
  <c r="Q357" i="1"/>
  <c r="D357" i="1"/>
  <c r="Q354" i="1"/>
  <c r="Q355" i="1"/>
  <c r="Q356" i="1"/>
  <c r="R356" i="1"/>
  <c r="D356" i="1"/>
  <c r="D355" i="1"/>
  <c r="I354" i="1"/>
  <c r="D354" i="1"/>
  <c r="E353" i="1"/>
  <c r="D353" i="1"/>
  <c r="Q352" i="1"/>
  <c r="D352" i="1"/>
  <c r="Q351" i="1"/>
  <c r="D351" i="1"/>
  <c r="Q348" i="1"/>
  <c r="Q349" i="1"/>
  <c r="Q350" i="1"/>
  <c r="R350" i="1"/>
  <c r="D350" i="1"/>
  <c r="D349" i="1"/>
  <c r="I348" i="1"/>
  <c r="D348" i="1"/>
  <c r="E347" i="1"/>
  <c r="D347" i="1"/>
  <c r="Q346" i="1"/>
  <c r="D346" i="1"/>
  <c r="Q345" i="1"/>
  <c r="D345" i="1"/>
  <c r="Q342" i="1"/>
  <c r="Q343" i="1"/>
  <c r="Q344" i="1"/>
  <c r="R344" i="1"/>
  <c r="D344" i="1"/>
  <c r="D343" i="1"/>
  <c r="I342" i="1"/>
  <c r="D342" i="1"/>
  <c r="E341" i="1"/>
  <c r="D341" i="1"/>
  <c r="Q340" i="1"/>
  <c r="D340" i="1"/>
  <c r="Q339" i="1"/>
  <c r="D339" i="1"/>
  <c r="Q336" i="1"/>
  <c r="Q337" i="1"/>
  <c r="Q338" i="1"/>
  <c r="R338" i="1"/>
  <c r="D338" i="1"/>
  <c r="D337" i="1"/>
  <c r="I336" i="1"/>
  <c r="D336" i="1"/>
  <c r="E335" i="1"/>
  <c r="D335" i="1"/>
  <c r="Q334" i="1"/>
  <c r="D334" i="1"/>
  <c r="Q333" i="1"/>
  <c r="D333" i="1"/>
  <c r="Q330" i="1"/>
  <c r="Q331" i="1"/>
  <c r="Q332" i="1"/>
  <c r="R332" i="1"/>
  <c r="D332" i="1"/>
  <c r="D331" i="1"/>
  <c r="I330" i="1"/>
  <c r="D330" i="1"/>
  <c r="E329" i="1"/>
  <c r="D329" i="1"/>
  <c r="Q328" i="1"/>
  <c r="D328" i="1"/>
  <c r="Q327" i="1"/>
  <c r="D327" i="1"/>
  <c r="Q324" i="1"/>
  <c r="Q325" i="1"/>
  <c r="Q326" i="1"/>
  <c r="R326" i="1"/>
  <c r="D326" i="1"/>
  <c r="D325" i="1"/>
  <c r="I324" i="1"/>
  <c r="D324" i="1"/>
  <c r="E323" i="1"/>
  <c r="D323" i="1"/>
  <c r="Q322" i="1"/>
  <c r="D322" i="1"/>
  <c r="Q321" i="1"/>
  <c r="D321" i="1"/>
  <c r="Q318" i="1"/>
  <c r="Q319" i="1"/>
  <c r="Q320" i="1"/>
  <c r="R320" i="1"/>
  <c r="D320" i="1"/>
  <c r="D319" i="1"/>
  <c r="I318" i="1"/>
  <c r="D318" i="1"/>
  <c r="E317" i="1"/>
  <c r="D317" i="1"/>
  <c r="Q316" i="1"/>
  <c r="D316" i="1"/>
  <c r="Q315" i="1"/>
  <c r="D315" i="1"/>
  <c r="Q312" i="1"/>
  <c r="Q313" i="1"/>
  <c r="Q314" i="1"/>
  <c r="R314" i="1"/>
  <c r="D314" i="1"/>
  <c r="D313" i="1"/>
  <c r="I312" i="1"/>
  <c r="D312" i="1"/>
  <c r="E311" i="1"/>
  <c r="D311" i="1"/>
  <c r="Q310" i="1"/>
  <c r="D310" i="1"/>
  <c r="Q309" i="1"/>
  <c r="D309" i="1"/>
  <c r="Q306" i="1"/>
  <c r="Q307" i="1"/>
  <c r="Q308" i="1"/>
  <c r="R308" i="1"/>
  <c r="D308" i="1"/>
  <c r="D307" i="1"/>
  <c r="I306" i="1"/>
  <c r="D306" i="1"/>
  <c r="E305" i="1"/>
  <c r="D305" i="1"/>
  <c r="Q304" i="1"/>
  <c r="D304" i="1"/>
  <c r="Q303" i="1"/>
  <c r="D303" i="1"/>
  <c r="Q300" i="1"/>
  <c r="Q301" i="1"/>
  <c r="Q302" i="1"/>
  <c r="R302" i="1"/>
  <c r="D302" i="1"/>
  <c r="D301" i="1"/>
  <c r="I300" i="1"/>
  <c r="D300" i="1"/>
  <c r="E299" i="1"/>
  <c r="D299" i="1"/>
  <c r="Q298" i="1"/>
  <c r="D298" i="1"/>
  <c r="Q297" i="1"/>
  <c r="D297" i="1"/>
  <c r="Q294" i="1"/>
  <c r="Q295" i="1"/>
  <c r="Q296" i="1"/>
  <c r="R296" i="1"/>
  <c r="D296" i="1"/>
  <c r="D295" i="1"/>
  <c r="I294" i="1"/>
  <c r="D294" i="1"/>
  <c r="E293" i="1"/>
  <c r="D293" i="1"/>
  <c r="Q292" i="1"/>
  <c r="D292" i="1"/>
  <c r="Q291" i="1"/>
  <c r="D291" i="1"/>
  <c r="Q288" i="1"/>
  <c r="Q289" i="1"/>
  <c r="Q290" i="1"/>
  <c r="R290" i="1"/>
  <c r="D290" i="1"/>
  <c r="D289" i="1"/>
  <c r="I288" i="1"/>
  <c r="D288" i="1"/>
  <c r="E287" i="1"/>
  <c r="D287" i="1"/>
  <c r="Q286" i="1"/>
  <c r="D286" i="1"/>
  <c r="Q285" i="1"/>
  <c r="D285" i="1"/>
  <c r="Q282" i="1"/>
  <c r="Q283" i="1"/>
  <c r="Q284" i="1"/>
  <c r="R284" i="1"/>
  <c r="D284" i="1"/>
  <c r="D283" i="1"/>
  <c r="I282" i="1"/>
  <c r="D282" i="1"/>
  <c r="E281" i="1"/>
  <c r="D281" i="1"/>
  <c r="Q280" i="1"/>
  <c r="D280" i="1"/>
  <c r="Q279" i="1"/>
  <c r="D279" i="1"/>
  <c r="Q276" i="1"/>
  <c r="Q277" i="1"/>
  <c r="Q278" i="1"/>
  <c r="R278" i="1"/>
  <c r="D278" i="1"/>
  <c r="D277" i="1"/>
  <c r="I276" i="1"/>
  <c r="D276" i="1"/>
  <c r="E275" i="1"/>
  <c r="D275" i="1"/>
  <c r="Q274" i="1"/>
  <c r="D274" i="1"/>
  <c r="Q273" i="1"/>
  <c r="D273" i="1"/>
  <c r="Q270" i="1"/>
  <c r="Q271" i="1"/>
  <c r="Q272" i="1"/>
  <c r="R272" i="1"/>
  <c r="D272" i="1"/>
  <c r="D271" i="1"/>
  <c r="I270" i="1"/>
  <c r="D270" i="1"/>
  <c r="E269" i="1"/>
  <c r="D269" i="1"/>
  <c r="Q268" i="1"/>
  <c r="D268" i="1"/>
  <c r="Q267" i="1"/>
  <c r="D267" i="1"/>
  <c r="Q264" i="1"/>
  <c r="Q265" i="1"/>
  <c r="Q266" i="1"/>
  <c r="R266" i="1"/>
  <c r="D266" i="1"/>
  <c r="D265" i="1"/>
  <c r="I264" i="1"/>
  <c r="D264" i="1"/>
  <c r="E263" i="1"/>
  <c r="D263" i="1"/>
  <c r="Q262" i="1"/>
  <c r="D262" i="1"/>
  <c r="Q261" i="1"/>
  <c r="D261" i="1"/>
  <c r="Q258" i="1"/>
  <c r="Q259" i="1"/>
  <c r="Q260" i="1"/>
  <c r="R260" i="1"/>
  <c r="D260" i="1"/>
  <c r="D259" i="1"/>
  <c r="I258" i="1"/>
  <c r="D258" i="1"/>
  <c r="E257" i="1"/>
  <c r="D257" i="1"/>
  <c r="Q256" i="1"/>
  <c r="D256" i="1"/>
  <c r="Q255" i="1"/>
  <c r="D255" i="1"/>
  <c r="Q252" i="1"/>
  <c r="Q253" i="1"/>
  <c r="Q254" i="1"/>
  <c r="R254" i="1"/>
  <c r="D254" i="1"/>
  <c r="D253" i="1"/>
  <c r="I252" i="1"/>
  <c r="D252" i="1"/>
  <c r="E251" i="1"/>
  <c r="D251" i="1"/>
  <c r="Q250" i="1"/>
  <c r="D250" i="1"/>
  <c r="Q249" i="1"/>
  <c r="D249" i="1"/>
  <c r="Q246" i="1"/>
  <c r="Q247" i="1"/>
  <c r="Q248" i="1"/>
  <c r="R248" i="1"/>
  <c r="D248" i="1"/>
  <c r="D247" i="1"/>
  <c r="I246" i="1"/>
  <c r="D246" i="1"/>
  <c r="E245" i="1"/>
  <c r="D245" i="1"/>
  <c r="Q244" i="1"/>
  <c r="D244" i="1"/>
  <c r="Q243" i="1"/>
  <c r="D243" i="1"/>
  <c r="Q240" i="1"/>
  <c r="Q241" i="1"/>
  <c r="Q242" i="1"/>
  <c r="R242" i="1"/>
  <c r="D242" i="1"/>
  <c r="D241" i="1"/>
  <c r="I240" i="1"/>
  <c r="D240" i="1"/>
  <c r="E239" i="1"/>
  <c r="D239" i="1"/>
  <c r="Q238" i="1"/>
  <c r="D238" i="1"/>
  <c r="Q237" i="1"/>
  <c r="D237" i="1"/>
  <c r="Q234" i="1"/>
  <c r="Q235" i="1"/>
  <c r="Q236" i="1"/>
  <c r="R236" i="1"/>
  <c r="D236" i="1"/>
  <c r="D235" i="1"/>
  <c r="I234" i="1"/>
  <c r="D234" i="1"/>
  <c r="E233" i="1"/>
  <c r="D233" i="1"/>
  <c r="Q232" i="1"/>
  <c r="D232" i="1"/>
  <c r="Q231" i="1"/>
  <c r="D231" i="1"/>
  <c r="Q228" i="1"/>
  <c r="Q229" i="1"/>
  <c r="Q230" i="1"/>
  <c r="R230" i="1"/>
  <c r="D230" i="1"/>
  <c r="D229" i="1"/>
  <c r="I228" i="1"/>
  <c r="D228" i="1"/>
  <c r="E227" i="1"/>
  <c r="D227" i="1"/>
  <c r="Q226" i="1"/>
  <c r="D226" i="1"/>
  <c r="Q225" i="1"/>
  <c r="D225" i="1"/>
  <c r="Q222" i="1"/>
  <c r="Q223" i="1"/>
  <c r="Q224" i="1"/>
  <c r="R224" i="1"/>
  <c r="D224" i="1"/>
  <c r="D223" i="1"/>
  <c r="I222" i="1"/>
  <c r="D222" i="1"/>
  <c r="E221" i="1"/>
  <c r="D221" i="1"/>
  <c r="Q220" i="1"/>
  <c r="D220" i="1"/>
  <c r="Q219" i="1"/>
  <c r="D219" i="1"/>
  <c r="Q216" i="1"/>
  <c r="Q217" i="1"/>
  <c r="Q218" i="1"/>
  <c r="R218" i="1"/>
  <c r="D218" i="1"/>
  <c r="D217" i="1"/>
  <c r="I216" i="1"/>
  <c r="D216" i="1"/>
  <c r="E215" i="1"/>
  <c r="D215" i="1"/>
  <c r="Q214" i="1"/>
  <c r="D214" i="1"/>
  <c r="Q213" i="1"/>
  <c r="D213" i="1"/>
  <c r="Q210" i="1"/>
  <c r="Q211" i="1"/>
  <c r="Q212" i="1"/>
  <c r="R212" i="1"/>
  <c r="D212" i="1"/>
  <c r="D211" i="1"/>
  <c r="I210" i="1"/>
  <c r="D210" i="1"/>
  <c r="E209" i="1"/>
  <c r="D209" i="1"/>
  <c r="Q208" i="1"/>
  <c r="D208" i="1"/>
  <c r="Q207" i="1"/>
  <c r="D207" i="1"/>
  <c r="Q204" i="1"/>
  <c r="Q205" i="1"/>
  <c r="Q206" i="1"/>
  <c r="R206" i="1"/>
  <c r="D206" i="1"/>
  <c r="D205" i="1"/>
  <c r="I204" i="1"/>
  <c r="D204" i="1"/>
  <c r="E203" i="1"/>
  <c r="D203" i="1"/>
  <c r="Q202" i="1"/>
  <c r="D202" i="1"/>
  <c r="Q201" i="1"/>
  <c r="D201" i="1"/>
  <c r="Q198" i="1"/>
  <c r="Q199" i="1"/>
  <c r="Q200" i="1"/>
  <c r="R200" i="1"/>
  <c r="D200" i="1"/>
  <c r="D199" i="1"/>
  <c r="I198" i="1"/>
  <c r="D198" i="1"/>
  <c r="E197" i="1"/>
  <c r="D197" i="1"/>
  <c r="Q196" i="1"/>
  <c r="D196" i="1"/>
  <c r="Q195" i="1"/>
  <c r="D195" i="1"/>
  <c r="Q192" i="1"/>
  <c r="Q193" i="1"/>
  <c r="Q194" i="1"/>
  <c r="R194" i="1"/>
  <c r="D194" i="1"/>
  <c r="D193" i="1"/>
  <c r="I192" i="1"/>
  <c r="D192" i="1"/>
  <c r="E191" i="1"/>
  <c r="D191" i="1"/>
  <c r="Q190" i="1"/>
  <c r="D190" i="1"/>
  <c r="Q189" i="1"/>
  <c r="D189" i="1"/>
  <c r="Q186" i="1"/>
  <c r="Q187" i="1"/>
  <c r="Q188" i="1"/>
  <c r="R188" i="1"/>
  <c r="D188" i="1"/>
  <c r="D187" i="1"/>
  <c r="I186" i="1"/>
  <c r="D186" i="1"/>
  <c r="E184" i="1"/>
  <c r="D184" i="1"/>
  <c r="Q183" i="1"/>
  <c r="D183" i="1"/>
  <c r="D182" i="1"/>
  <c r="Q181" i="1"/>
  <c r="D181" i="1"/>
  <c r="Q178" i="1"/>
  <c r="Q179" i="1"/>
  <c r="Q180" i="1"/>
  <c r="R180" i="1"/>
  <c r="D180" i="1"/>
  <c r="D179" i="1"/>
  <c r="I178" i="1"/>
  <c r="D178" i="1"/>
  <c r="E177" i="1"/>
  <c r="D177" i="1"/>
  <c r="Q176" i="1"/>
  <c r="D176" i="1"/>
  <c r="Q175" i="1"/>
  <c r="D175" i="1"/>
  <c r="Q172" i="1"/>
  <c r="Q173" i="1"/>
  <c r="Q174" i="1"/>
  <c r="R174" i="1"/>
  <c r="D174" i="1"/>
  <c r="D173" i="1"/>
  <c r="I172" i="1"/>
  <c r="D172" i="1"/>
  <c r="E171" i="1"/>
  <c r="D171" i="1"/>
  <c r="Q170" i="1"/>
  <c r="D170" i="1"/>
  <c r="Q169" i="1"/>
  <c r="D169" i="1"/>
  <c r="Q166" i="1"/>
  <c r="Q167" i="1"/>
  <c r="Q168" i="1"/>
  <c r="R168" i="1"/>
  <c r="D168" i="1"/>
  <c r="D167" i="1"/>
  <c r="I166" i="1"/>
  <c r="D166" i="1"/>
  <c r="E165" i="1"/>
  <c r="D165" i="1"/>
  <c r="Q164" i="1"/>
  <c r="D164" i="1"/>
  <c r="Q163" i="1"/>
  <c r="D163" i="1"/>
  <c r="Q160" i="1"/>
  <c r="Q161" i="1"/>
  <c r="Q162" i="1"/>
  <c r="R162" i="1"/>
  <c r="D162" i="1"/>
  <c r="D161" i="1"/>
  <c r="I160" i="1"/>
  <c r="D160" i="1"/>
  <c r="E159" i="1"/>
  <c r="D159" i="1"/>
  <c r="Q158" i="1"/>
  <c r="D158" i="1"/>
  <c r="Q157" i="1"/>
  <c r="D157" i="1"/>
  <c r="Q154" i="1"/>
  <c r="Q155" i="1"/>
  <c r="Q156" i="1"/>
  <c r="R156" i="1"/>
  <c r="D156" i="1"/>
  <c r="D155" i="1"/>
  <c r="I154" i="1"/>
  <c r="D154" i="1"/>
  <c r="E153" i="1"/>
  <c r="D153" i="1"/>
  <c r="Q152" i="1"/>
  <c r="D152" i="1"/>
  <c r="Q151" i="1"/>
  <c r="D151" i="1"/>
  <c r="Q148" i="1"/>
  <c r="Q149" i="1"/>
  <c r="Q150" i="1"/>
  <c r="R150" i="1"/>
  <c r="D150" i="1"/>
  <c r="D149" i="1"/>
  <c r="I148" i="1"/>
  <c r="D148" i="1"/>
  <c r="E147" i="1"/>
  <c r="D147" i="1"/>
  <c r="Q146" i="1"/>
  <c r="D146" i="1"/>
  <c r="Q145" i="1"/>
  <c r="D145" i="1"/>
  <c r="Q142" i="1"/>
  <c r="Q143" i="1"/>
  <c r="Q144" i="1"/>
  <c r="R144" i="1"/>
  <c r="D144" i="1"/>
  <c r="D143" i="1"/>
  <c r="I142" i="1"/>
  <c r="D142" i="1"/>
  <c r="E141" i="1"/>
  <c r="D141" i="1"/>
  <c r="Q140" i="1"/>
  <c r="D140" i="1"/>
  <c r="Q139" i="1"/>
  <c r="D139" i="1"/>
  <c r="Q136" i="1"/>
  <c r="Q137" i="1"/>
  <c r="Q138" i="1"/>
  <c r="R138" i="1"/>
  <c r="D138" i="1"/>
  <c r="D137" i="1"/>
  <c r="I136" i="1"/>
  <c r="D136" i="1"/>
  <c r="E135" i="1"/>
  <c r="D135" i="1"/>
  <c r="Q134" i="1"/>
  <c r="D134" i="1"/>
  <c r="Q133" i="1"/>
  <c r="D133" i="1"/>
  <c r="Q130" i="1"/>
  <c r="Q131" i="1"/>
  <c r="Q132" i="1"/>
  <c r="R132" i="1"/>
  <c r="D132" i="1"/>
  <c r="D131" i="1"/>
  <c r="I130" i="1"/>
  <c r="D130" i="1"/>
  <c r="E129" i="1"/>
  <c r="D129" i="1"/>
  <c r="Q128" i="1"/>
  <c r="D128" i="1"/>
  <c r="Q127" i="1"/>
  <c r="D127" i="1"/>
  <c r="Q124" i="1"/>
  <c r="Q125" i="1"/>
  <c r="Q126" i="1"/>
  <c r="R126" i="1"/>
  <c r="D126" i="1"/>
  <c r="D125" i="1"/>
  <c r="I124" i="1"/>
  <c r="D124" i="1"/>
  <c r="E123" i="1"/>
  <c r="D123" i="1"/>
  <c r="Q122" i="1"/>
  <c r="D122" i="1"/>
  <c r="Q121" i="1"/>
  <c r="D121" i="1"/>
  <c r="Q118" i="1"/>
  <c r="Q119" i="1"/>
  <c r="Q120" i="1"/>
  <c r="R120" i="1"/>
  <c r="D120" i="1"/>
  <c r="D119" i="1"/>
  <c r="I118" i="1"/>
  <c r="D118" i="1"/>
  <c r="E117" i="1"/>
  <c r="D117" i="1"/>
  <c r="Q116" i="1"/>
  <c r="D116" i="1"/>
  <c r="Q115" i="1"/>
  <c r="D115" i="1"/>
  <c r="Q112" i="1"/>
  <c r="Q113" i="1"/>
  <c r="Q114" i="1"/>
  <c r="R114" i="1"/>
  <c r="D114" i="1"/>
  <c r="D113" i="1"/>
  <c r="I112" i="1"/>
  <c r="D112" i="1"/>
  <c r="E111" i="1"/>
  <c r="D111" i="1"/>
  <c r="Q110" i="1"/>
  <c r="D110" i="1"/>
  <c r="Q109" i="1"/>
  <c r="D109" i="1"/>
  <c r="Q106" i="1"/>
  <c r="Q107" i="1"/>
  <c r="Q108" i="1"/>
  <c r="R108" i="1"/>
  <c r="D108" i="1"/>
  <c r="D107" i="1"/>
  <c r="I106" i="1"/>
  <c r="D106" i="1"/>
  <c r="E105" i="1"/>
  <c r="D105" i="1"/>
  <c r="Q104" i="1"/>
  <c r="D104" i="1"/>
  <c r="Q103" i="1"/>
  <c r="D103" i="1"/>
  <c r="Q100" i="1"/>
  <c r="Q101" i="1"/>
  <c r="Q102" i="1"/>
  <c r="R102" i="1"/>
  <c r="D102" i="1"/>
  <c r="D101" i="1"/>
  <c r="I100" i="1"/>
  <c r="D100" i="1"/>
  <c r="E99" i="1"/>
  <c r="D99" i="1"/>
  <c r="Q98" i="1"/>
  <c r="D98" i="1"/>
  <c r="Q97" i="1"/>
  <c r="D97" i="1"/>
  <c r="Q94" i="1"/>
  <c r="Q95" i="1"/>
  <c r="Q96" i="1"/>
  <c r="R96" i="1"/>
  <c r="D96" i="1"/>
  <c r="D95" i="1"/>
  <c r="I94" i="1"/>
  <c r="D94" i="1"/>
  <c r="E93" i="1"/>
  <c r="D93" i="1"/>
  <c r="Q92" i="1"/>
  <c r="D92" i="1"/>
  <c r="Q91" i="1"/>
  <c r="D91" i="1"/>
  <c r="Q88" i="1"/>
  <c r="Q89" i="1"/>
  <c r="Q90" i="1"/>
  <c r="R90" i="1"/>
  <c r="D90" i="1"/>
  <c r="D89" i="1"/>
  <c r="I88" i="1"/>
  <c r="D88" i="1"/>
  <c r="E87" i="1"/>
  <c r="D87" i="1"/>
  <c r="Q86" i="1"/>
  <c r="D86" i="1"/>
  <c r="Q85" i="1"/>
  <c r="D85" i="1"/>
  <c r="Q82" i="1"/>
  <c r="Q83" i="1"/>
  <c r="Q84" i="1"/>
  <c r="R84" i="1"/>
  <c r="D84" i="1"/>
  <c r="D83" i="1"/>
  <c r="I82" i="1"/>
  <c r="D82" i="1"/>
  <c r="E81" i="1"/>
  <c r="D81" i="1"/>
  <c r="Q80" i="1"/>
  <c r="D80" i="1"/>
  <c r="Q79" i="1"/>
  <c r="D79" i="1"/>
  <c r="Q76" i="1"/>
  <c r="Q77" i="1"/>
  <c r="Q78" i="1"/>
  <c r="R78" i="1"/>
  <c r="D78" i="1"/>
  <c r="D77" i="1"/>
  <c r="I76" i="1"/>
  <c r="D76" i="1"/>
  <c r="E75" i="1"/>
  <c r="D75" i="1"/>
  <c r="Q74" i="1"/>
  <c r="D74" i="1"/>
  <c r="Q73" i="1"/>
  <c r="D73" i="1"/>
  <c r="Q70" i="1"/>
  <c r="Q71" i="1"/>
  <c r="Q72" i="1"/>
  <c r="R72" i="1"/>
  <c r="D72" i="1"/>
  <c r="D71" i="1"/>
  <c r="I70" i="1"/>
  <c r="D70" i="1"/>
  <c r="E69" i="1"/>
  <c r="D69" i="1"/>
  <c r="Q68" i="1"/>
  <c r="D68" i="1"/>
  <c r="Q67" i="1"/>
  <c r="D67" i="1"/>
  <c r="Q64" i="1"/>
  <c r="Q65" i="1"/>
  <c r="Q66" i="1"/>
  <c r="R66" i="1"/>
  <c r="D66" i="1"/>
  <c r="D65" i="1"/>
  <c r="I64" i="1"/>
  <c r="D64" i="1"/>
  <c r="E63" i="1"/>
  <c r="D63" i="1"/>
  <c r="Q62" i="1"/>
  <c r="D62" i="1"/>
  <c r="Q61" i="1"/>
  <c r="D61" i="1"/>
  <c r="Q58" i="1"/>
  <c r="Q59" i="1"/>
  <c r="Q60" i="1"/>
  <c r="R60" i="1"/>
  <c r="D60" i="1"/>
  <c r="D59" i="1"/>
  <c r="I58" i="1"/>
  <c r="D58" i="1"/>
  <c r="E57" i="1"/>
  <c r="D57" i="1"/>
  <c r="Q56" i="1"/>
  <c r="D56" i="1"/>
  <c r="Q55" i="1"/>
  <c r="D55" i="1"/>
  <c r="Q52" i="1"/>
  <c r="Q53" i="1"/>
  <c r="Q54" i="1"/>
  <c r="R54" i="1"/>
  <c r="D54" i="1"/>
  <c r="D53" i="1"/>
  <c r="I52" i="1"/>
  <c r="D52" i="1"/>
  <c r="E51" i="1"/>
  <c r="D51" i="1"/>
  <c r="Q50" i="1"/>
  <c r="D50" i="1"/>
  <c r="Q49" i="1"/>
  <c r="D49" i="1"/>
  <c r="Q46" i="1"/>
  <c r="Q47" i="1"/>
  <c r="Q48" i="1"/>
  <c r="R48" i="1"/>
  <c r="D48" i="1"/>
  <c r="D47" i="1"/>
  <c r="I46" i="1"/>
  <c r="D46" i="1"/>
  <c r="E45" i="1"/>
  <c r="D45" i="1"/>
  <c r="Q44" i="1"/>
  <c r="D44" i="1"/>
  <c r="Q43" i="1"/>
  <c r="D43" i="1"/>
  <c r="Q40" i="1"/>
  <c r="Q41" i="1"/>
  <c r="Q42" i="1"/>
  <c r="R42" i="1"/>
  <c r="D42" i="1"/>
  <c r="D41" i="1"/>
  <c r="I40" i="1"/>
  <c r="D40" i="1"/>
  <c r="E39" i="1"/>
  <c r="D39" i="1"/>
  <c r="Q38" i="1"/>
  <c r="D38" i="1"/>
  <c r="Q37" i="1"/>
  <c r="D37" i="1"/>
  <c r="Q34" i="1"/>
  <c r="Q35" i="1"/>
  <c r="Q36" i="1"/>
  <c r="R36" i="1"/>
  <c r="D36" i="1"/>
  <c r="D35" i="1"/>
  <c r="I34" i="1"/>
  <c r="D34" i="1"/>
  <c r="E33" i="1"/>
  <c r="D33" i="1"/>
  <c r="Q32" i="1"/>
  <c r="D32" i="1"/>
  <c r="Q31" i="1"/>
  <c r="D31" i="1"/>
  <c r="Q28" i="1"/>
  <c r="Q29" i="1"/>
  <c r="Q30" i="1"/>
  <c r="R30" i="1"/>
  <c r="D30" i="1"/>
  <c r="D29" i="1"/>
  <c r="I28" i="1"/>
  <c r="D28" i="1"/>
  <c r="E27" i="1"/>
  <c r="D27" i="1"/>
  <c r="Q26" i="1"/>
  <c r="D26" i="1"/>
  <c r="Q25" i="1"/>
  <c r="D25" i="1"/>
  <c r="Q22" i="1"/>
  <c r="Q23" i="1"/>
  <c r="Q24" i="1"/>
  <c r="R24" i="1"/>
  <c r="D24" i="1"/>
  <c r="D23" i="1"/>
  <c r="I22" i="1"/>
  <c r="D22" i="1"/>
  <c r="E21" i="1"/>
  <c r="D21" i="1"/>
  <c r="Q20" i="1"/>
  <c r="D20" i="1"/>
  <c r="Q19" i="1"/>
  <c r="D19" i="1"/>
  <c r="Q16" i="1"/>
  <c r="Q17" i="1"/>
  <c r="Q18" i="1"/>
  <c r="R18" i="1"/>
  <c r="D18" i="1"/>
  <c r="D17" i="1"/>
  <c r="I16" i="1"/>
  <c r="D16" i="1"/>
  <c r="E15" i="1"/>
  <c r="D15" i="1"/>
  <c r="Q14" i="1"/>
  <c r="D14" i="1"/>
  <c r="Q13" i="1"/>
  <c r="D13" i="1"/>
  <c r="Q10" i="1"/>
  <c r="Q11" i="1"/>
  <c r="Q12" i="1"/>
  <c r="R12" i="1"/>
  <c r="D12" i="1"/>
  <c r="D11" i="1"/>
  <c r="I10" i="1"/>
  <c r="D10" i="1"/>
  <c r="I9" i="1"/>
  <c r="D9" i="1"/>
  <c r="E8" i="1"/>
  <c r="D8" i="1"/>
  <c r="Q7" i="1"/>
  <c r="D7" i="1"/>
  <c r="D6" i="1"/>
  <c r="Q5" i="1"/>
  <c r="D5" i="1"/>
  <c r="Q2" i="1"/>
  <c r="Q3" i="1"/>
  <c r="Q4" i="1"/>
  <c r="R4" i="1"/>
  <c r="D4" i="1"/>
  <c r="D3" i="1"/>
  <c r="I2" i="1"/>
</calcChain>
</file>

<file path=xl/sharedStrings.xml><?xml version="1.0" encoding="utf-8"?>
<sst xmlns="http://schemas.openxmlformats.org/spreadsheetml/2006/main" count="523" uniqueCount="48">
  <si>
    <t>Serial NO.</t>
  </si>
  <si>
    <t>Vop[V]</t>
  </si>
  <si>
    <t>Dark[Mcps]</t>
  </si>
  <si>
    <t>Delta Vop</t>
  </si>
  <si>
    <t>Group Delta</t>
  </si>
  <si>
    <t>Assembly</t>
  </si>
  <si>
    <t>SiPM          Ch  #</t>
  </si>
  <si>
    <t>Bias Ch #</t>
  </si>
  <si>
    <t>VSET[V]</t>
  </si>
  <si>
    <t>Run NO.</t>
  </si>
  <si>
    <t>Av. T [°C]</t>
  </si>
  <si>
    <t>fADC CH</t>
  </si>
  <si>
    <t>N1</t>
  </si>
  <si>
    <t>N2</t>
  </si>
  <si>
    <t>N3</t>
  </si>
  <si>
    <t>N4</t>
  </si>
  <si>
    <t>Nphe</t>
  </si>
  <si>
    <t>Av Nphe</t>
  </si>
  <si>
    <t>ARM-A</t>
  </si>
  <si>
    <t>run 89</t>
  </si>
  <si>
    <t>nd</t>
  </si>
  <si>
    <t>*run 105</t>
  </si>
  <si>
    <t>Spare</t>
  </si>
  <si>
    <t>run 86</t>
  </si>
  <si>
    <t>run 90</t>
  </si>
  <si>
    <t>run 87</t>
  </si>
  <si>
    <t>run 91</t>
  </si>
  <si>
    <t>run 88</t>
  </si>
  <si>
    <t>run 94</t>
  </si>
  <si>
    <t>run 95</t>
  </si>
  <si>
    <t>run 96</t>
  </si>
  <si>
    <t>run 97</t>
  </si>
  <si>
    <t>run 98</t>
  </si>
  <si>
    <t>*run 106</t>
  </si>
  <si>
    <t>ARM-B</t>
  </si>
  <si>
    <t>run 107</t>
  </si>
  <si>
    <t>run 108</t>
  </si>
  <si>
    <t>Run 110</t>
  </si>
  <si>
    <t>Run 111</t>
  </si>
  <si>
    <t>Run 112</t>
  </si>
  <si>
    <t>Run 122</t>
  </si>
  <si>
    <t>Run 113</t>
  </si>
  <si>
    <t>Run 121</t>
  </si>
  <si>
    <t>Run 114</t>
  </si>
  <si>
    <t>Run 115</t>
  </si>
  <si>
    <t>Run 116</t>
  </si>
  <si>
    <t>Run 117</t>
  </si>
  <si>
    <t>Run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</si>
</sst>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E6B9B8"/>
        <bgColor rgb="FFFF99CC"/>
      </patternFill>
    </fill>
    <fill>
      <patternFill patternType="solid">
        <fgColor rgb="FFD7E4BD"/>
        <bgColor rgb="FFC3D69B"/>
      </patternFill>
    </fill>
    <fill>
      <patternFill patternType="solid">
        <fgColor rgb="FFFF0000"/>
        <bgColor rgb="FFFF3366"/>
      </patternFill>
    </fill>
    <fill>
      <patternFill patternType="solid">
        <fgColor rgb="FFC3D69B"/>
        <bgColor rgb="FFD7E4BD"/>
      </patternFill>
    </fill>
    <fill>
      <patternFill patternType="solid">
        <fgColor rgb="FFFF3366"/>
        <bgColor rgb="FFFF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3D69B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2" fontId="0" fillId="2" borderId="1" xfId="0" applyNumberFormat="1" applyFont="1" applyFill="1" applyBorder="1"/>
    <xf numFmtId="0" fontId="0" fillId="2" borderId="2" xfId="0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0" fillId="3" borderId="1" xfId="0" applyFont="1" applyFill="1" applyBorder="1"/>
    <xf numFmtId="164" fontId="0" fillId="0" borderId="1" xfId="0" applyNumberFormat="1" applyBorder="1"/>
    <xf numFmtId="0" fontId="1" fillId="4" borderId="1" xfId="0" applyFont="1" applyFill="1" applyBorder="1"/>
    <xf numFmtId="0" fontId="1" fillId="0" borderId="1" xfId="0" applyFont="1" applyBorder="1"/>
    <xf numFmtId="2" fontId="0" fillId="0" borderId="1" xfId="0" applyNumberFormat="1" applyBorder="1"/>
    <xf numFmtId="0" fontId="0" fillId="0" borderId="3" xfId="0" applyBorder="1"/>
    <xf numFmtId="2" fontId="0" fillId="0" borderId="3" xfId="0" applyNumberFormat="1" applyBorder="1"/>
    <xf numFmtId="0" fontId="2" fillId="5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/>
    <xf numFmtId="0" fontId="0" fillId="7" borderId="1" xfId="0" applyFill="1" applyBorder="1"/>
    <xf numFmtId="0" fontId="0" fillId="8" borderId="1" xfId="0" applyFill="1" applyBorder="1"/>
    <xf numFmtId="0" fontId="1" fillId="9" borderId="1" xfId="0" applyFont="1" applyFill="1" applyBorder="1"/>
    <xf numFmtId="2" fontId="0" fillId="9" borderId="1" xfId="0" applyNumberFormat="1" applyFont="1" applyFill="1" applyBorder="1"/>
    <xf numFmtId="0" fontId="1" fillId="7" borderId="1" xfId="0" applyFont="1" applyFill="1" applyBorder="1"/>
    <xf numFmtId="2" fontId="0" fillId="7" borderId="1" xfId="0" applyNumberFormat="1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/>
    <xf numFmtId="0" fontId="0" fillId="6" borderId="1" xfId="0" applyFill="1" applyBorder="1"/>
    <xf numFmtId="2" fontId="0" fillId="6" borderId="1" xfId="0" applyNumberFormat="1" applyFill="1" applyBorder="1"/>
    <xf numFmtId="2" fontId="2" fillId="5" borderId="1" xfId="0" applyNumberFormat="1" applyFont="1" applyFill="1" applyBorder="1"/>
    <xf numFmtId="0" fontId="2" fillId="5" borderId="2" xfId="0" applyFont="1" applyFill="1" applyBorder="1"/>
    <xf numFmtId="0" fontId="0" fillId="0" borderId="0" xfId="0"/>
    <xf numFmtId="0" fontId="0" fillId="5" borderId="1" xfId="0" applyFill="1" applyBorder="1"/>
    <xf numFmtId="0" fontId="0" fillId="0" borderId="4" xfId="0" applyBorder="1"/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/>
    <xf numFmtId="0" fontId="0" fillId="8" borderId="0" xfId="0" applyFill="1"/>
    <xf numFmtId="2" fontId="0" fillId="8" borderId="0" xfId="0" applyNumberFormat="1" applyFill="1"/>
    <xf numFmtId="0" fontId="0" fillId="0" borderId="1" xfId="0" applyBorder="1"/>
    <xf numFmtId="0" fontId="0" fillId="10" borderId="1" xfId="0" applyFill="1" applyBorder="1"/>
    <xf numFmtId="0" fontId="0" fillId="0" borderId="2" xfId="0" applyBorder="1"/>
    <xf numFmtId="164" fontId="0" fillId="11" borderId="1" xfId="0" applyNumberFormat="1" applyFill="1" applyBorder="1"/>
    <xf numFmtId="0" fontId="1" fillId="12" borderId="1" xfId="0" applyFont="1" applyFill="1" applyBorder="1"/>
    <xf numFmtId="2" fontId="0" fillId="11" borderId="1" xfId="0" applyNumberFormat="1" applyFill="1" applyBorder="1"/>
    <xf numFmtId="164" fontId="0" fillId="12" borderId="1" xfId="0" applyNumberFormat="1" applyFill="1" applyBorder="1"/>
    <xf numFmtId="0" fontId="0" fillId="11" borderId="1" xfId="0" applyFill="1" applyBorder="1"/>
    <xf numFmtId="0" fontId="3" fillId="1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0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abSelected="1" zoomScale="90" zoomScaleNormal="90" zoomScalePageLayoutView="90" workbookViewId="0">
      <selection activeCell="U349" sqref="U349"/>
    </sheetView>
  </sheetViews>
  <sheetFormatPr baseColWidth="10" defaultRowHeight="15" x14ac:dyDescent="0"/>
  <cols>
    <col min="9" max="9" width="10.83203125" style="1"/>
    <col min="13" max="17" width="10.83203125" style="2"/>
  </cols>
  <sheetData>
    <row r="1" spans="1:18" ht="30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5" t="s">
        <v>8</v>
      </c>
      <c r="J1" s="4" t="s">
        <v>9</v>
      </c>
      <c r="K1" s="4" t="s">
        <v>10</v>
      </c>
      <c r="L1" s="3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</row>
    <row r="2" spans="1:18">
      <c r="A2" s="8">
        <v>67387</v>
      </c>
      <c r="B2" s="9">
        <v>72.73</v>
      </c>
      <c r="C2" s="8">
        <v>0.86</v>
      </c>
      <c r="D2" s="10"/>
      <c r="E2" s="11"/>
      <c r="F2" s="12" t="s">
        <v>18</v>
      </c>
      <c r="G2" s="11">
        <v>1</v>
      </c>
      <c r="H2" s="11">
        <v>1</v>
      </c>
      <c r="I2" s="13">
        <f>B2*1.047998323</f>
        <v>76.220918031790006</v>
      </c>
      <c r="J2" s="14" t="s">
        <v>19</v>
      </c>
      <c r="K2" s="14">
        <v>27.625</v>
      </c>
      <c r="L2" s="15">
        <v>5</v>
      </c>
      <c r="M2" s="16">
        <v>236.18299999999999</v>
      </c>
      <c r="N2" s="16">
        <v>515.774</v>
      </c>
      <c r="O2" s="16">
        <v>793.05100000000004</v>
      </c>
      <c r="P2" s="16">
        <v>1069.93</v>
      </c>
      <c r="Q2" s="16">
        <f>(P2-M2)/3</f>
        <v>277.91566666666671</v>
      </c>
      <c r="R2" s="17"/>
    </row>
    <row r="3" spans="1:18">
      <c r="A3" s="8">
        <v>67470</v>
      </c>
      <c r="B3" s="9">
        <v>72.73</v>
      </c>
      <c r="C3" s="8">
        <v>1</v>
      </c>
      <c r="D3" s="10">
        <f>B3-B2</f>
        <v>0</v>
      </c>
      <c r="E3" s="11"/>
      <c r="F3" s="12" t="s">
        <v>18</v>
      </c>
      <c r="G3" s="11">
        <v>4</v>
      </c>
      <c r="H3" s="11">
        <v>1</v>
      </c>
      <c r="I3" s="13"/>
      <c r="J3" s="15"/>
      <c r="K3" s="15"/>
      <c r="L3" s="15">
        <v>6</v>
      </c>
      <c r="M3" s="16">
        <v>232.93600000000001</v>
      </c>
      <c r="N3" s="16">
        <v>508.82100000000003</v>
      </c>
      <c r="O3" s="16">
        <v>783.39300000000003</v>
      </c>
      <c r="P3" s="16">
        <v>1058.8599999999999</v>
      </c>
      <c r="Q3" s="16">
        <f>(P3-M3)/3</f>
        <v>275.30799999999994</v>
      </c>
      <c r="R3" s="17"/>
    </row>
    <row r="4" spans="1:18">
      <c r="A4" s="8">
        <v>67490</v>
      </c>
      <c r="B4" s="9">
        <v>72.73</v>
      </c>
      <c r="C4" s="8">
        <v>1</v>
      </c>
      <c r="D4" s="10">
        <f>B4-B3</f>
        <v>0</v>
      </c>
      <c r="E4" s="11"/>
      <c r="F4" s="12" t="s">
        <v>18</v>
      </c>
      <c r="G4" s="11">
        <v>7</v>
      </c>
      <c r="H4" s="11">
        <v>1</v>
      </c>
      <c r="I4" s="13"/>
      <c r="J4" s="15"/>
      <c r="K4" s="15"/>
      <c r="L4" s="15">
        <v>7</v>
      </c>
      <c r="M4" s="16">
        <v>238.267</v>
      </c>
      <c r="N4" s="16">
        <v>518.58100000000002</v>
      </c>
      <c r="O4" s="16">
        <v>794.75900000000001</v>
      </c>
      <c r="P4" s="16">
        <v>1071.5</v>
      </c>
      <c r="Q4" s="16">
        <f>(P4-M4)/3</f>
        <v>277.74433333333332</v>
      </c>
      <c r="R4" s="18">
        <f>AVERAGE(Q2:Q5,Q7)</f>
        <v>277.04886666666664</v>
      </c>
    </row>
    <row r="5" spans="1:18">
      <c r="A5" s="8">
        <v>66033</v>
      </c>
      <c r="B5" s="9">
        <v>72.739999999999995</v>
      </c>
      <c r="C5" s="8">
        <v>0.98</v>
      </c>
      <c r="D5" s="10">
        <f>B5-B4</f>
        <v>9.9999999999909051E-3</v>
      </c>
      <c r="E5" s="11"/>
      <c r="F5" s="12" t="s">
        <v>18</v>
      </c>
      <c r="G5" s="11">
        <v>10</v>
      </c>
      <c r="H5" s="11">
        <v>1</v>
      </c>
      <c r="I5" s="13"/>
      <c r="J5" s="15"/>
      <c r="K5" s="15"/>
      <c r="L5" s="15">
        <v>8</v>
      </c>
      <c r="M5" s="16">
        <v>237.06399999999999</v>
      </c>
      <c r="N5" s="16">
        <v>516.35900000000004</v>
      </c>
      <c r="O5" s="16">
        <v>795.22</v>
      </c>
      <c r="P5" s="16">
        <v>1073.6600000000001</v>
      </c>
      <c r="Q5" s="16">
        <f>(P5-M5)/3</f>
        <v>278.86533333333335</v>
      </c>
      <c r="R5" s="17"/>
    </row>
    <row r="6" spans="1:18">
      <c r="A6" s="8">
        <v>66220</v>
      </c>
      <c r="B6" s="9">
        <v>72.739999999999995</v>
      </c>
      <c r="C6" s="8">
        <v>1</v>
      </c>
      <c r="D6" s="10">
        <f>B6-B5</f>
        <v>0</v>
      </c>
      <c r="E6" s="11"/>
      <c r="F6" s="12" t="s">
        <v>18</v>
      </c>
      <c r="G6" s="19">
        <v>13</v>
      </c>
      <c r="H6" s="11">
        <v>1</v>
      </c>
      <c r="I6" s="13"/>
      <c r="J6" s="20"/>
      <c r="K6" s="20"/>
      <c r="L6" s="15">
        <v>9</v>
      </c>
      <c r="M6" s="16" t="s">
        <v>20</v>
      </c>
      <c r="N6" s="16" t="s">
        <v>20</v>
      </c>
      <c r="O6" s="16" t="s">
        <v>20</v>
      </c>
      <c r="P6" s="16" t="s">
        <v>20</v>
      </c>
      <c r="Q6" s="16" t="s">
        <v>20</v>
      </c>
      <c r="R6" s="17"/>
    </row>
    <row r="7" spans="1:18">
      <c r="A7" s="8">
        <v>66220</v>
      </c>
      <c r="B7" s="9">
        <v>72.739999999999995</v>
      </c>
      <c r="C7" s="8">
        <v>1</v>
      </c>
      <c r="D7" s="10">
        <f>B7-B6</f>
        <v>0</v>
      </c>
      <c r="E7" s="11"/>
      <c r="F7" s="12" t="s">
        <v>18</v>
      </c>
      <c r="G7" s="19">
        <v>13</v>
      </c>
      <c r="H7" s="11">
        <v>1</v>
      </c>
      <c r="I7" s="13"/>
      <c r="J7" s="21" t="s">
        <v>21</v>
      </c>
      <c r="K7" s="21">
        <v>26.28</v>
      </c>
      <c r="L7" s="15">
        <v>4</v>
      </c>
      <c r="M7" s="16">
        <v>210.80699999999999</v>
      </c>
      <c r="N7" s="16">
        <v>486.67599999999999</v>
      </c>
      <c r="O7" s="16">
        <v>762.27300000000002</v>
      </c>
      <c r="P7" s="16">
        <v>1037.04</v>
      </c>
      <c r="Q7" s="16">
        <f>(P7-M7)/3</f>
        <v>275.411</v>
      </c>
      <c r="R7" s="17"/>
    </row>
    <row r="8" spans="1:18">
      <c r="A8" s="8">
        <v>66231</v>
      </c>
      <c r="B8" s="9">
        <v>72.739999999999995</v>
      </c>
      <c r="C8" s="8">
        <v>0.99</v>
      </c>
      <c r="D8" s="10">
        <f>B8-B6</f>
        <v>0</v>
      </c>
      <c r="E8" s="13">
        <f>B2-B8</f>
        <v>-9.9999999999909051E-3</v>
      </c>
      <c r="F8" s="12" t="s">
        <v>18</v>
      </c>
      <c r="G8" s="11" t="s">
        <v>22</v>
      </c>
      <c r="H8" s="11">
        <v>1</v>
      </c>
      <c r="I8" s="13"/>
      <c r="J8" s="15"/>
      <c r="K8" s="15"/>
      <c r="L8" s="15"/>
      <c r="M8" s="16"/>
      <c r="N8" s="16"/>
      <c r="O8" s="16"/>
      <c r="P8" s="16"/>
      <c r="Q8" s="16"/>
      <c r="R8" s="17"/>
    </row>
    <row r="9" spans="1:18">
      <c r="A9" s="22">
        <v>66256</v>
      </c>
      <c r="B9" s="23">
        <v>72.739999999999995</v>
      </c>
      <c r="C9" s="22">
        <v>1</v>
      </c>
      <c r="D9" s="24">
        <f>B9-B7</f>
        <v>0</v>
      </c>
      <c r="E9" s="25"/>
      <c r="F9" s="12" t="s">
        <v>18</v>
      </c>
      <c r="G9" s="26">
        <v>2</v>
      </c>
      <c r="H9" s="25">
        <v>2</v>
      </c>
      <c r="I9" s="24">
        <f>B9*1.047998323</f>
        <v>76.231398015020005</v>
      </c>
      <c r="J9" s="14" t="s">
        <v>19</v>
      </c>
      <c r="K9" s="14">
        <v>27.625</v>
      </c>
      <c r="L9" s="27">
        <v>0</v>
      </c>
      <c r="M9" s="28" t="s">
        <v>20</v>
      </c>
      <c r="N9" s="28" t="s">
        <v>20</v>
      </c>
      <c r="O9" s="28" t="s">
        <v>20</v>
      </c>
      <c r="P9" s="28" t="s">
        <v>20</v>
      </c>
      <c r="Q9" s="16"/>
      <c r="R9" s="17"/>
    </row>
    <row r="10" spans="1:18">
      <c r="A10" s="22">
        <v>66256</v>
      </c>
      <c r="B10" s="23">
        <v>72.739999999999995</v>
      </c>
      <c r="C10" s="22">
        <v>1</v>
      </c>
      <c r="D10" s="24">
        <f>B10-B9</f>
        <v>0</v>
      </c>
      <c r="E10" s="25"/>
      <c r="F10" s="12" t="s">
        <v>18</v>
      </c>
      <c r="G10" s="25">
        <v>2</v>
      </c>
      <c r="H10" s="25">
        <v>2</v>
      </c>
      <c r="I10" s="24">
        <f>B10*1.047998323</f>
        <v>76.231398015020005</v>
      </c>
      <c r="J10" s="21" t="s">
        <v>21</v>
      </c>
      <c r="K10" s="21">
        <v>26.28</v>
      </c>
      <c r="L10" s="27">
        <v>5</v>
      </c>
      <c r="M10" s="28">
        <v>217.68299999999999</v>
      </c>
      <c r="N10" s="28">
        <v>498.70499999999998</v>
      </c>
      <c r="O10" s="28">
        <v>778.59400000000005</v>
      </c>
      <c r="P10" s="28">
        <v>1056.56</v>
      </c>
      <c r="Q10" s="16">
        <f>(P10-M10)/3</f>
        <v>279.62566666666663</v>
      </c>
      <c r="R10" s="17"/>
    </row>
    <row r="11" spans="1:18">
      <c r="A11" s="22">
        <v>66660</v>
      </c>
      <c r="B11" s="23">
        <v>72.739999999999995</v>
      </c>
      <c r="C11" s="22">
        <v>1</v>
      </c>
      <c r="D11" s="24">
        <f>B11-B9</f>
        <v>0</v>
      </c>
      <c r="E11" s="25"/>
      <c r="F11" s="12" t="s">
        <v>18</v>
      </c>
      <c r="G11" s="25">
        <v>5</v>
      </c>
      <c r="H11" s="25">
        <v>2</v>
      </c>
      <c r="I11" s="24"/>
      <c r="J11" s="14" t="s">
        <v>19</v>
      </c>
      <c r="K11" s="14">
        <v>27.625</v>
      </c>
      <c r="L11" s="27">
        <v>1</v>
      </c>
      <c r="M11" s="28">
        <v>234.67</v>
      </c>
      <c r="N11" s="28">
        <v>515.43200000000002</v>
      </c>
      <c r="O11" s="28">
        <v>797.58600000000001</v>
      </c>
      <c r="P11" s="28">
        <v>1076.46</v>
      </c>
      <c r="Q11" s="16">
        <f>(P11-M11)/3</f>
        <v>280.59666666666669</v>
      </c>
      <c r="R11" s="17"/>
    </row>
    <row r="12" spans="1:18">
      <c r="A12" s="22">
        <v>66861</v>
      </c>
      <c r="B12" s="23">
        <v>72.739999999999995</v>
      </c>
      <c r="C12" s="22">
        <v>0.86</v>
      </c>
      <c r="D12" s="24">
        <f t="shared" ref="D12:D44" si="0">B12-B11</f>
        <v>0</v>
      </c>
      <c r="E12" s="25"/>
      <c r="F12" s="12" t="s">
        <v>18</v>
      </c>
      <c r="G12" s="25">
        <v>8</v>
      </c>
      <c r="H12" s="25">
        <v>2</v>
      </c>
      <c r="I12" s="24"/>
      <c r="J12" s="29"/>
      <c r="K12" s="29"/>
      <c r="L12" s="27">
        <v>2</v>
      </c>
      <c r="M12" s="28">
        <v>234.20699999999999</v>
      </c>
      <c r="N12" s="28">
        <v>514.17899999999997</v>
      </c>
      <c r="O12" s="28">
        <v>790.50199999999995</v>
      </c>
      <c r="P12" s="28">
        <v>1073.05</v>
      </c>
      <c r="Q12" s="16">
        <f>(P12-M12)/3</f>
        <v>279.61433333333332</v>
      </c>
      <c r="R12" s="18">
        <f>AVERAGE(Q10:Q14)</f>
        <v>280.08119999999997</v>
      </c>
    </row>
    <row r="13" spans="1:18">
      <c r="A13" s="22">
        <v>66873</v>
      </c>
      <c r="B13" s="23">
        <v>72.739999999999995</v>
      </c>
      <c r="C13" s="22">
        <v>0.91</v>
      </c>
      <c r="D13" s="24">
        <f t="shared" si="0"/>
        <v>0</v>
      </c>
      <c r="E13" s="25"/>
      <c r="F13" s="12" t="s">
        <v>18</v>
      </c>
      <c r="G13" s="25">
        <v>11</v>
      </c>
      <c r="H13" s="25">
        <v>2</v>
      </c>
      <c r="I13" s="24"/>
      <c r="J13" s="29"/>
      <c r="K13" s="29"/>
      <c r="L13" s="27">
        <v>3</v>
      </c>
      <c r="M13" s="28">
        <v>233.10499999999999</v>
      </c>
      <c r="N13" s="28">
        <v>512.79399999999998</v>
      </c>
      <c r="O13" s="28">
        <v>789.57500000000005</v>
      </c>
      <c r="P13" s="28">
        <v>1070.3699999999999</v>
      </c>
      <c r="Q13" s="16">
        <f>(P13-M13)/3</f>
        <v>279.08833333333331</v>
      </c>
      <c r="R13" s="17"/>
    </row>
    <row r="14" spans="1:18">
      <c r="A14" s="22">
        <v>67015</v>
      </c>
      <c r="B14" s="23">
        <v>72.739999999999995</v>
      </c>
      <c r="C14" s="22">
        <v>0.94</v>
      </c>
      <c r="D14" s="24">
        <f t="shared" si="0"/>
        <v>0</v>
      </c>
      <c r="E14" s="25"/>
      <c r="F14" s="12" t="s">
        <v>18</v>
      </c>
      <c r="G14" s="25">
        <v>14</v>
      </c>
      <c r="H14" s="25">
        <v>2</v>
      </c>
      <c r="I14" s="24"/>
      <c r="J14" s="29"/>
      <c r="K14" s="29"/>
      <c r="L14" s="27">
        <v>4</v>
      </c>
      <c r="M14" s="28">
        <v>236.37700000000001</v>
      </c>
      <c r="N14" s="28">
        <v>520.45799999999997</v>
      </c>
      <c r="O14" s="28">
        <v>802.32100000000003</v>
      </c>
      <c r="P14" s="28">
        <v>1080.82</v>
      </c>
      <c r="Q14" s="16">
        <f>(P14-M14)/3</f>
        <v>281.48099999999999</v>
      </c>
      <c r="R14" s="17"/>
    </row>
    <row r="15" spans="1:18">
      <c r="A15" s="22">
        <v>67374</v>
      </c>
      <c r="B15" s="23">
        <v>72.739999999999995</v>
      </c>
      <c r="C15" s="22">
        <v>0.89</v>
      </c>
      <c r="D15" s="24">
        <f t="shared" si="0"/>
        <v>0</v>
      </c>
      <c r="E15" s="24">
        <f>B9-B15</f>
        <v>0</v>
      </c>
      <c r="F15" s="12" t="s">
        <v>18</v>
      </c>
      <c r="G15" s="25" t="s">
        <v>22</v>
      </c>
      <c r="H15" s="25">
        <v>2</v>
      </c>
      <c r="I15" s="24"/>
      <c r="J15" s="29"/>
      <c r="K15" s="29"/>
      <c r="L15" s="27"/>
      <c r="M15" s="28"/>
      <c r="N15" s="28"/>
      <c r="O15" s="28"/>
      <c r="P15" s="28"/>
      <c r="Q15" s="16"/>
      <c r="R15" s="17"/>
    </row>
    <row r="16" spans="1:18">
      <c r="A16" s="8">
        <v>65994</v>
      </c>
      <c r="B16" s="9">
        <v>72.75</v>
      </c>
      <c r="C16" s="8">
        <v>0.98</v>
      </c>
      <c r="D16" s="10">
        <f t="shared" si="0"/>
        <v>1.0000000000005116E-2</v>
      </c>
      <c r="E16" s="11"/>
      <c r="F16" s="12" t="s">
        <v>18</v>
      </c>
      <c r="G16" s="11">
        <v>3</v>
      </c>
      <c r="H16" s="11">
        <v>3</v>
      </c>
      <c r="I16" s="13">
        <f>B16*1.047998323</f>
        <v>76.241877998250004</v>
      </c>
      <c r="J16" s="14" t="s">
        <v>23</v>
      </c>
      <c r="K16" s="14">
        <v>29.3</v>
      </c>
      <c r="L16" s="15">
        <v>5</v>
      </c>
      <c r="M16" s="16">
        <v>219.251</v>
      </c>
      <c r="N16" s="16">
        <v>500.93</v>
      </c>
      <c r="O16" s="16">
        <v>779.072</v>
      </c>
      <c r="P16" s="16">
        <v>1057.48</v>
      </c>
      <c r="Q16" s="16">
        <f>(P16-M16)/3</f>
        <v>279.40966666666668</v>
      </c>
      <c r="R16" s="17"/>
    </row>
    <row r="17" spans="1:18">
      <c r="A17" s="8">
        <v>66178</v>
      </c>
      <c r="B17" s="9">
        <v>72.75</v>
      </c>
      <c r="C17" s="8">
        <v>1.1000000000000001</v>
      </c>
      <c r="D17" s="10">
        <f t="shared" si="0"/>
        <v>0</v>
      </c>
      <c r="E17" s="11"/>
      <c r="F17" s="12" t="s">
        <v>18</v>
      </c>
      <c r="G17" s="11">
        <v>6</v>
      </c>
      <c r="H17" s="11">
        <v>3</v>
      </c>
      <c r="I17" s="13"/>
      <c r="J17" s="15"/>
      <c r="K17" s="15"/>
      <c r="L17" s="15">
        <v>6</v>
      </c>
      <c r="M17" s="16">
        <v>219.12200000000001</v>
      </c>
      <c r="N17" s="16">
        <v>500.59</v>
      </c>
      <c r="O17" s="16">
        <v>783.21400000000006</v>
      </c>
      <c r="P17" s="16">
        <v>1061.3</v>
      </c>
      <c r="Q17" s="16">
        <f>(P17-M17)/3</f>
        <v>280.72599999999994</v>
      </c>
      <c r="R17" s="17"/>
    </row>
    <row r="18" spans="1:18">
      <c r="A18" s="8">
        <v>66227</v>
      </c>
      <c r="B18" s="9">
        <v>72.75</v>
      </c>
      <c r="C18" s="8">
        <v>1.1000000000000001</v>
      </c>
      <c r="D18" s="10">
        <f t="shared" si="0"/>
        <v>0</v>
      </c>
      <c r="E18" s="11"/>
      <c r="F18" s="12" t="s">
        <v>18</v>
      </c>
      <c r="G18" s="11">
        <v>9</v>
      </c>
      <c r="H18" s="11">
        <v>3</v>
      </c>
      <c r="I18" s="13"/>
      <c r="J18" s="15"/>
      <c r="K18" s="15"/>
      <c r="L18" s="15">
        <v>7</v>
      </c>
      <c r="M18" s="16">
        <v>218.386</v>
      </c>
      <c r="N18" s="16">
        <v>499.31</v>
      </c>
      <c r="O18" s="16">
        <v>776.11900000000003</v>
      </c>
      <c r="P18" s="16">
        <v>1054.1099999999999</v>
      </c>
      <c r="Q18" s="16">
        <f>(P18-M18)/3</f>
        <v>278.57466666666664</v>
      </c>
      <c r="R18" s="18">
        <f>AVERAGE(Q16:Q20)</f>
        <v>277.20766666666663</v>
      </c>
    </row>
    <row r="19" spans="1:18">
      <c r="A19" s="8">
        <v>66255</v>
      </c>
      <c r="B19" s="9">
        <v>72.75</v>
      </c>
      <c r="C19" s="8">
        <v>1.1000000000000001</v>
      </c>
      <c r="D19" s="10">
        <f t="shared" si="0"/>
        <v>0</v>
      </c>
      <c r="E19" s="11"/>
      <c r="F19" s="12" t="s">
        <v>18</v>
      </c>
      <c r="G19" s="11">
        <v>12</v>
      </c>
      <c r="H19" s="11">
        <v>3</v>
      </c>
      <c r="I19" s="13"/>
      <c r="J19" s="15"/>
      <c r="K19" s="15"/>
      <c r="L19" s="15">
        <v>8</v>
      </c>
      <c r="M19" s="16">
        <v>214.06</v>
      </c>
      <c r="N19" s="16">
        <v>488.596</v>
      </c>
      <c r="O19" s="16">
        <v>763.39300000000003</v>
      </c>
      <c r="P19" s="16">
        <v>1033.98</v>
      </c>
      <c r="Q19" s="16">
        <f>(P19-M19)/3</f>
        <v>273.30666666666667</v>
      </c>
      <c r="R19" s="17"/>
    </row>
    <row r="20" spans="1:18">
      <c r="A20" s="8">
        <v>67097</v>
      </c>
      <c r="B20" s="9">
        <v>72.75</v>
      </c>
      <c r="C20" s="8">
        <v>0.85</v>
      </c>
      <c r="D20" s="10">
        <f t="shared" si="0"/>
        <v>0</v>
      </c>
      <c r="E20" s="11"/>
      <c r="F20" s="12" t="s">
        <v>18</v>
      </c>
      <c r="G20" s="11">
        <v>15</v>
      </c>
      <c r="H20" s="11">
        <v>3</v>
      </c>
      <c r="I20" s="13"/>
      <c r="J20" s="15"/>
      <c r="K20" s="15"/>
      <c r="L20" s="15">
        <v>9</v>
      </c>
      <c r="M20" s="16">
        <v>217.27600000000001</v>
      </c>
      <c r="N20" s="16">
        <v>493.07799999999997</v>
      </c>
      <c r="O20" s="16">
        <v>767.86199999999997</v>
      </c>
      <c r="P20" s="16">
        <v>1039.3399999999999</v>
      </c>
      <c r="Q20" s="16">
        <f>(P20-M20)/3</f>
        <v>274.0213333333333</v>
      </c>
      <c r="R20" s="17"/>
    </row>
    <row r="21" spans="1:18">
      <c r="A21" s="8">
        <v>67114</v>
      </c>
      <c r="B21" s="9">
        <v>72.75</v>
      </c>
      <c r="C21" s="8">
        <v>1</v>
      </c>
      <c r="D21" s="10">
        <f t="shared" si="0"/>
        <v>0</v>
      </c>
      <c r="E21" s="13">
        <f>B16-B21</f>
        <v>0</v>
      </c>
      <c r="F21" s="12" t="s">
        <v>18</v>
      </c>
      <c r="G21" s="11" t="s">
        <v>22</v>
      </c>
      <c r="H21" s="11">
        <v>3</v>
      </c>
      <c r="I21" s="13"/>
      <c r="J21" s="15"/>
      <c r="K21" s="15"/>
      <c r="L21" s="15"/>
      <c r="M21" s="16"/>
      <c r="N21" s="16"/>
      <c r="O21" s="16"/>
      <c r="P21" s="16"/>
      <c r="Q21" s="16"/>
      <c r="R21" s="17"/>
    </row>
    <row r="22" spans="1:18">
      <c r="A22" s="22">
        <v>67134</v>
      </c>
      <c r="B22" s="23">
        <v>72.75</v>
      </c>
      <c r="C22" s="22">
        <v>0.98</v>
      </c>
      <c r="D22" s="24">
        <f t="shared" si="0"/>
        <v>0</v>
      </c>
      <c r="E22" s="25"/>
      <c r="F22" s="12" t="s">
        <v>18</v>
      </c>
      <c r="G22" s="25">
        <v>16</v>
      </c>
      <c r="H22" s="25">
        <v>4</v>
      </c>
      <c r="I22" s="24">
        <f>B22*1.047998323</f>
        <v>76.241877998250004</v>
      </c>
      <c r="J22" s="14" t="s">
        <v>19</v>
      </c>
      <c r="K22" s="14">
        <v>27.625</v>
      </c>
      <c r="L22" s="29">
        <v>10</v>
      </c>
      <c r="M22" s="30">
        <v>201.61699999999999</v>
      </c>
      <c r="N22" s="30">
        <v>482.495</v>
      </c>
      <c r="O22" s="30">
        <v>760.05</v>
      </c>
      <c r="P22" s="30">
        <v>1035.31</v>
      </c>
      <c r="Q22" s="16">
        <f>(P22-M22)/3</f>
        <v>277.89766666666668</v>
      </c>
      <c r="R22" s="17"/>
    </row>
    <row r="23" spans="1:18">
      <c r="A23" s="22">
        <v>67266</v>
      </c>
      <c r="B23" s="23">
        <v>72.75</v>
      </c>
      <c r="C23" s="22">
        <v>0.87</v>
      </c>
      <c r="D23" s="24">
        <f t="shared" si="0"/>
        <v>0</v>
      </c>
      <c r="E23" s="25"/>
      <c r="F23" s="12" t="s">
        <v>18</v>
      </c>
      <c r="G23" s="25">
        <v>19</v>
      </c>
      <c r="H23" s="25">
        <v>4</v>
      </c>
      <c r="I23" s="24"/>
      <c r="J23" s="29"/>
      <c r="K23" s="29"/>
      <c r="L23" s="29">
        <v>11</v>
      </c>
      <c r="M23" s="30">
        <v>197.04</v>
      </c>
      <c r="N23" s="30">
        <v>467.98599999999999</v>
      </c>
      <c r="O23" s="30">
        <v>743.13400000000001</v>
      </c>
      <c r="P23" s="30">
        <v>1016.1</v>
      </c>
      <c r="Q23" s="16">
        <f>(P23-M23)/3</f>
        <v>273.02000000000004</v>
      </c>
      <c r="R23" s="17"/>
    </row>
    <row r="24" spans="1:18">
      <c r="A24" s="22">
        <v>67487</v>
      </c>
      <c r="B24" s="23">
        <v>72.75</v>
      </c>
      <c r="C24" s="22">
        <v>1</v>
      </c>
      <c r="D24" s="24">
        <f t="shared" si="0"/>
        <v>0</v>
      </c>
      <c r="E24" s="25"/>
      <c r="F24" s="12" t="s">
        <v>18</v>
      </c>
      <c r="G24" s="25">
        <v>22</v>
      </c>
      <c r="H24" s="25">
        <v>4</v>
      </c>
      <c r="I24" s="24"/>
      <c r="J24" s="29"/>
      <c r="K24" s="29"/>
      <c r="L24" s="29">
        <v>12</v>
      </c>
      <c r="M24" s="30">
        <v>201.97</v>
      </c>
      <c r="N24" s="30">
        <v>477.18299999999999</v>
      </c>
      <c r="O24" s="30">
        <v>755.98199999999997</v>
      </c>
      <c r="P24" s="30">
        <v>1032.53</v>
      </c>
      <c r="Q24" s="16">
        <f>(P24-M24)/3</f>
        <v>276.8533333333333</v>
      </c>
      <c r="R24" s="18">
        <f>AVERAGE(Q22:Q26)</f>
        <v>276.12200000000001</v>
      </c>
    </row>
    <row r="25" spans="1:18">
      <c r="A25" s="22">
        <v>67489</v>
      </c>
      <c r="B25" s="23">
        <v>72.75</v>
      </c>
      <c r="C25" s="22">
        <v>1</v>
      </c>
      <c r="D25" s="24">
        <f t="shared" si="0"/>
        <v>0</v>
      </c>
      <c r="E25" s="25"/>
      <c r="F25" s="12" t="s">
        <v>18</v>
      </c>
      <c r="G25" s="25">
        <v>25</v>
      </c>
      <c r="H25" s="25">
        <v>4</v>
      </c>
      <c r="I25" s="24"/>
      <c r="J25" s="29"/>
      <c r="K25" s="29"/>
      <c r="L25" s="29">
        <v>13</v>
      </c>
      <c r="M25" s="30">
        <v>202.49199999999999</v>
      </c>
      <c r="N25" s="30">
        <v>476.09199999999998</v>
      </c>
      <c r="O25" s="30">
        <v>749.42200000000003</v>
      </c>
      <c r="P25" s="30">
        <v>1023.88</v>
      </c>
      <c r="Q25" s="16">
        <f>(P25-M25)/3</f>
        <v>273.79599999999999</v>
      </c>
      <c r="R25" s="17"/>
    </row>
    <row r="26" spans="1:18">
      <c r="A26" s="22">
        <v>66148</v>
      </c>
      <c r="B26" s="23">
        <v>72.760000000000005</v>
      </c>
      <c r="C26" s="22">
        <v>1</v>
      </c>
      <c r="D26" s="24">
        <f t="shared" si="0"/>
        <v>1.0000000000005116E-2</v>
      </c>
      <c r="E26" s="25"/>
      <c r="F26" s="12" t="s">
        <v>18</v>
      </c>
      <c r="G26" s="25">
        <v>28</v>
      </c>
      <c r="H26" s="25">
        <v>4</v>
      </c>
      <c r="I26" s="24"/>
      <c r="J26" s="29"/>
      <c r="K26" s="29"/>
      <c r="L26" s="29">
        <v>14</v>
      </c>
      <c r="M26" s="30">
        <v>207.131</v>
      </c>
      <c r="N26" s="30">
        <v>486.46499999999997</v>
      </c>
      <c r="O26" s="30">
        <v>766.80899999999997</v>
      </c>
      <c r="P26" s="30">
        <v>1044.26</v>
      </c>
      <c r="Q26" s="16">
        <f>(P26-M26)/3</f>
        <v>279.04300000000001</v>
      </c>
      <c r="R26" s="17"/>
    </row>
    <row r="27" spans="1:18">
      <c r="A27" s="22">
        <v>66169</v>
      </c>
      <c r="B27" s="23">
        <v>72.760000000000005</v>
      </c>
      <c r="C27" s="22">
        <v>1.1000000000000001</v>
      </c>
      <c r="D27" s="24">
        <f t="shared" si="0"/>
        <v>0</v>
      </c>
      <c r="E27" s="24">
        <f>B22-B27</f>
        <v>-1.0000000000005116E-2</v>
      </c>
      <c r="F27" s="12" t="s">
        <v>18</v>
      </c>
      <c r="G27" s="25" t="s">
        <v>22</v>
      </c>
      <c r="H27" s="25">
        <v>4</v>
      </c>
      <c r="I27" s="24"/>
      <c r="J27" s="29"/>
      <c r="K27" s="29"/>
      <c r="L27" s="29"/>
      <c r="M27" s="30"/>
      <c r="N27" s="30"/>
      <c r="O27" s="30"/>
      <c r="P27" s="30"/>
      <c r="Q27" s="16"/>
      <c r="R27" s="17"/>
    </row>
    <row r="28" spans="1:18">
      <c r="A28" s="8">
        <v>66187</v>
      </c>
      <c r="B28" s="9">
        <v>72.760000000000005</v>
      </c>
      <c r="C28" s="8">
        <v>1</v>
      </c>
      <c r="D28" s="10">
        <f t="shared" si="0"/>
        <v>0</v>
      </c>
      <c r="E28" s="11"/>
      <c r="F28" s="12" t="s">
        <v>18</v>
      </c>
      <c r="G28" s="11">
        <v>17</v>
      </c>
      <c r="H28" s="11">
        <v>5</v>
      </c>
      <c r="I28" s="13">
        <f>B28*1.047998323</f>
        <v>76.252357981480003</v>
      </c>
      <c r="J28" s="14" t="s">
        <v>23</v>
      </c>
      <c r="K28" s="14">
        <v>29.3</v>
      </c>
      <c r="L28" s="15">
        <v>0</v>
      </c>
      <c r="M28" s="16">
        <v>187.715</v>
      </c>
      <c r="N28" s="16">
        <v>433.98</v>
      </c>
      <c r="O28" s="16">
        <v>677.12400000000002</v>
      </c>
      <c r="P28" s="16">
        <v>924.02</v>
      </c>
      <c r="Q28" s="16">
        <f>(P28-M28)/3</f>
        <v>245.43499999999997</v>
      </c>
      <c r="R28" s="17"/>
    </row>
    <row r="29" spans="1:18">
      <c r="A29" s="8">
        <v>66253</v>
      </c>
      <c r="B29" s="9">
        <v>72.760000000000005</v>
      </c>
      <c r="C29" s="8">
        <v>1</v>
      </c>
      <c r="D29" s="10">
        <f t="shared" si="0"/>
        <v>0</v>
      </c>
      <c r="E29" s="11"/>
      <c r="F29" s="12" t="s">
        <v>18</v>
      </c>
      <c r="G29" s="11">
        <v>20</v>
      </c>
      <c r="H29" s="11">
        <v>5</v>
      </c>
      <c r="I29" s="13"/>
      <c r="J29" s="15"/>
      <c r="K29" s="15"/>
      <c r="L29" s="15">
        <v>1</v>
      </c>
      <c r="M29" s="16">
        <v>184.244</v>
      </c>
      <c r="N29" s="16">
        <v>424.55</v>
      </c>
      <c r="O29" s="16">
        <v>665.84799999999996</v>
      </c>
      <c r="P29" s="16">
        <v>906.37800000000004</v>
      </c>
      <c r="Q29" s="16">
        <f>(P29-M29)/3</f>
        <v>240.71133333333333</v>
      </c>
      <c r="R29" s="17"/>
    </row>
    <row r="30" spans="1:18">
      <c r="A30" s="8">
        <v>66265</v>
      </c>
      <c r="B30" s="9">
        <v>72.760000000000005</v>
      </c>
      <c r="C30" s="8">
        <v>1.1000000000000001</v>
      </c>
      <c r="D30" s="10">
        <f t="shared" si="0"/>
        <v>0</v>
      </c>
      <c r="E30" s="11"/>
      <c r="F30" s="12" t="s">
        <v>18</v>
      </c>
      <c r="G30" s="11">
        <v>23</v>
      </c>
      <c r="H30" s="11">
        <v>5</v>
      </c>
      <c r="I30" s="13"/>
      <c r="J30" s="15"/>
      <c r="K30" s="15"/>
      <c r="L30" s="15">
        <v>2</v>
      </c>
      <c r="M30" s="16">
        <v>184.065</v>
      </c>
      <c r="N30" s="16">
        <v>426.55399999999997</v>
      </c>
      <c r="O30" s="16">
        <v>669.50099999999998</v>
      </c>
      <c r="P30" s="16">
        <v>907.96299999999997</v>
      </c>
      <c r="Q30" s="16">
        <f>(P30-M30)/3</f>
        <v>241.29933333333329</v>
      </c>
      <c r="R30" s="18">
        <f>AVERAGE(Q28:Q32)</f>
        <v>242.84753333333333</v>
      </c>
    </row>
    <row r="31" spans="1:18">
      <c r="A31" s="8">
        <v>67054</v>
      </c>
      <c r="B31" s="9">
        <v>72.760000000000005</v>
      </c>
      <c r="C31" s="8">
        <v>0.99</v>
      </c>
      <c r="D31" s="10">
        <f t="shared" si="0"/>
        <v>0</v>
      </c>
      <c r="E31" s="11"/>
      <c r="F31" s="12" t="s">
        <v>18</v>
      </c>
      <c r="G31" s="11">
        <v>26</v>
      </c>
      <c r="H31" s="11">
        <v>5</v>
      </c>
      <c r="I31" s="13"/>
      <c r="J31" s="15"/>
      <c r="K31" s="15"/>
      <c r="L31" s="15">
        <v>3</v>
      </c>
      <c r="M31" s="16">
        <v>187.15</v>
      </c>
      <c r="N31" s="16">
        <v>430.34500000000003</v>
      </c>
      <c r="O31" s="16">
        <v>673.14200000000005</v>
      </c>
      <c r="P31" s="16">
        <v>920.59299999999996</v>
      </c>
      <c r="Q31" s="16">
        <f>(P31-M31)/3</f>
        <v>244.48099999999999</v>
      </c>
      <c r="R31" s="17"/>
    </row>
    <row r="32" spans="1:18">
      <c r="A32" s="8">
        <v>67366</v>
      </c>
      <c r="B32" s="9">
        <v>72.760000000000005</v>
      </c>
      <c r="C32" s="8">
        <v>0.92</v>
      </c>
      <c r="D32" s="10">
        <f t="shared" si="0"/>
        <v>0</v>
      </c>
      <c r="E32" s="11"/>
      <c r="F32" s="12" t="s">
        <v>18</v>
      </c>
      <c r="G32" s="11">
        <v>29</v>
      </c>
      <c r="H32" s="11">
        <v>5</v>
      </c>
      <c r="I32" s="13"/>
      <c r="J32" s="15"/>
      <c r="K32" s="15"/>
      <c r="L32" s="15">
        <v>4</v>
      </c>
      <c r="M32" s="16">
        <v>187.262</v>
      </c>
      <c r="N32" s="16">
        <v>429.661</v>
      </c>
      <c r="O32" s="16">
        <v>673.23299999999995</v>
      </c>
      <c r="P32" s="16">
        <v>914.19500000000005</v>
      </c>
      <c r="Q32" s="16">
        <f>(P32-M32)/3</f>
        <v>242.31100000000001</v>
      </c>
      <c r="R32" s="17"/>
    </row>
    <row r="33" spans="1:18">
      <c r="A33" s="8">
        <v>67471</v>
      </c>
      <c r="B33" s="9">
        <v>72.760000000000005</v>
      </c>
      <c r="C33" s="8">
        <v>1</v>
      </c>
      <c r="D33" s="10">
        <f t="shared" si="0"/>
        <v>0</v>
      </c>
      <c r="E33" s="13">
        <f>B28-B33</f>
        <v>0</v>
      </c>
      <c r="F33" s="12" t="s">
        <v>18</v>
      </c>
      <c r="G33" s="11" t="s">
        <v>22</v>
      </c>
      <c r="H33" s="11">
        <v>5</v>
      </c>
      <c r="I33" s="13"/>
      <c r="J33" s="15"/>
      <c r="K33" s="15"/>
      <c r="L33" s="15"/>
      <c r="M33" s="16"/>
      <c r="N33" s="16"/>
      <c r="O33" s="16"/>
      <c r="P33" s="16"/>
      <c r="Q33" s="16"/>
      <c r="R33" s="19"/>
    </row>
    <row r="34" spans="1:18">
      <c r="A34" s="31">
        <v>66187</v>
      </c>
      <c r="B34" s="32">
        <v>72.760000000000005</v>
      </c>
      <c r="C34" s="31">
        <v>1</v>
      </c>
      <c r="D34" s="33">
        <f t="shared" si="0"/>
        <v>0</v>
      </c>
      <c r="E34" s="34"/>
      <c r="F34" s="34" t="s">
        <v>18</v>
      </c>
      <c r="G34" s="34">
        <v>17</v>
      </c>
      <c r="H34" s="34">
        <v>5</v>
      </c>
      <c r="I34" s="33">
        <f>B34*1.047998323</f>
        <v>76.252357981480003</v>
      </c>
      <c r="J34" s="21" t="s">
        <v>21</v>
      </c>
      <c r="K34" s="21">
        <v>26.28</v>
      </c>
      <c r="L34" s="21">
        <v>10</v>
      </c>
      <c r="M34" s="35">
        <v>195.67400000000001</v>
      </c>
      <c r="N34" s="35">
        <v>474.78100000000001</v>
      </c>
      <c r="O34" s="35">
        <v>754.50300000000004</v>
      </c>
      <c r="P34" s="35">
        <v>1025.4000000000001</v>
      </c>
      <c r="Q34" s="36">
        <f>(P34-M34)/3</f>
        <v>276.57533333333339</v>
      </c>
      <c r="R34" s="19"/>
    </row>
    <row r="35" spans="1:18">
      <c r="A35" s="31">
        <v>66253</v>
      </c>
      <c r="B35" s="32">
        <v>72.760000000000005</v>
      </c>
      <c r="C35" s="31">
        <v>1</v>
      </c>
      <c r="D35" s="33">
        <f t="shared" si="0"/>
        <v>0</v>
      </c>
      <c r="E35" s="34"/>
      <c r="F35" s="34" t="s">
        <v>18</v>
      </c>
      <c r="G35" s="34">
        <v>20</v>
      </c>
      <c r="H35" s="34">
        <v>5</v>
      </c>
      <c r="I35" s="33"/>
      <c r="J35" s="21"/>
      <c r="K35" s="21"/>
      <c r="L35" s="21">
        <v>11</v>
      </c>
      <c r="M35" s="35">
        <v>191.55799999999999</v>
      </c>
      <c r="N35" s="35">
        <v>466.64299999999997</v>
      </c>
      <c r="O35" s="35">
        <v>744.48199999999997</v>
      </c>
      <c r="P35" s="35">
        <v>1014.03</v>
      </c>
      <c r="Q35" s="36">
        <f>(P35-M35)/3</f>
        <v>274.15733333333333</v>
      </c>
      <c r="R35" s="19"/>
    </row>
    <row r="36" spans="1:18">
      <c r="A36" s="31">
        <v>66265</v>
      </c>
      <c r="B36" s="32">
        <v>72.760000000000005</v>
      </c>
      <c r="C36" s="31">
        <v>1.1000000000000001</v>
      </c>
      <c r="D36" s="33">
        <f t="shared" si="0"/>
        <v>0</v>
      </c>
      <c r="E36" s="34"/>
      <c r="F36" s="34" t="s">
        <v>18</v>
      </c>
      <c r="G36" s="34">
        <v>23</v>
      </c>
      <c r="H36" s="34">
        <v>5</v>
      </c>
      <c r="I36" s="33"/>
      <c r="J36" s="21"/>
      <c r="K36" s="21"/>
      <c r="L36" s="21">
        <v>12</v>
      </c>
      <c r="M36" s="35">
        <v>196.17599999999999</v>
      </c>
      <c r="N36" s="35">
        <v>473.517</v>
      </c>
      <c r="O36" s="35">
        <v>754.27599999999995</v>
      </c>
      <c r="P36" s="35">
        <v>1031.42</v>
      </c>
      <c r="Q36" s="36">
        <f>(P36-M36)/3</f>
        <v>278.41466666666673</v>
      </c>
      <c r="R36" s="36">
        <f>AVERAGE(Q34:Q38)</f>
        <v>276.82860000000005</v>
      </c>
    </row>
    <row r="37" spans="1:18">
      <c r="A37" s="31">
        <v>67054</v>
      </c>
      <c r="B37" s="32">
        <v>72.760000000000005</v>
      </c>
      <c r="C37" s="31">
        <v>0.99</v>
      </c>
      <c r="D37" s="33">
        <f t="shared" si="0"/>
        <v>0</v>
      </c>
      <c r="E37" s="34"/>
      <c r="F37" s="34" t="s">
        <v>18</v>
      </c>
      <c r="G37" s="34">
        <v>26</v>
      </c>
      <c r="H37" s="34">
        <v>5</v>
      </c>
      <c r="I37" s="33"/>
      <c r="J37" s="21"/>
      <c r="K37" s="21"/>
      <c r="L37" s="21">
        <v>13</v>
      </c>
      <c r="M37" s="35">
        <v>200.96700000000001</v>
      </c>
      <c r="N37" s="35">
        <v>479.72399999999999</v>
      </c>
      <c r="O37" s="35">
        <v>761.52</v>
      </c>
      <c r="P37" s="35">
        <v>1034.8699999999999</v>
      </c>
      <c r="Q37" s="36">
        <f>(P37-M37)/3</f>
        <v>277.96766666666662</v>
      </c>
      <c r="R37" s="19"/>
    </row>
    <row r="38" spans="1:18">
      <c r="A38" s="31">
        <v>67366</v>
      </c>
      <c r="B38" s="32">
        <v>72.760000000000005</v>
      </c>
      <c r="C38" s="31">
        <v>0.92</v>
      </c>
      <c r="D38" s="33">
        <f t="shared" si="0"/>
        <v>0</v>
      </c>
      <c r="E38" s="34"/>
      <c r="F38" s="34" t="s">
        <v>18</v>
      </c>
      <c r="G38" s="34">
        <v>29</v>
      </c>
      <c r="H38" s="34">
        <v>5</v>
      </c>
      <c r="I38" s="33"/>
      <c r="J38" s="21"/>
      <c r="K38" s="21"/>
      <c r="L38" s="21">
        <v>14</v>
      </c>
      <c r="M38" s="35">
        <v>200.45599999999999</v>
      </c>
      <c r="N38" s="35">
        <v>476.1</v>
      </c>
      <c r="O38" s="35">
        <v>752.84299999999996</v>
      </c>
      <c r="P38" s="35">
        <v>1031.54</v>
      </c>
      <c r="Q38" s="36">
        <f>(P38-M38)/3</f>
        <v>277.02799999999996</v>
      </c>
      <c r="R38" s="19"/>
    </row>
    <row r="39" spans="1:18">
      <c r="A39" s="31">
        <v>67471</v>
      </c>
      <c r="B39" s="32">
        <v>72.760000000000005</v>
      </c>
      <c r="C39" s="31">
        <v>1</v>
      </c>
      <c r="D39" s="33">
        <f t="shared" si="0"/>
        <v>0</v>
      </c>
      <c r="E39" s="33">
        <f>B34-B39</f>
        <v>0</v>
      </c>
      <c r="F39" s="34" t="s">
        <v>18</v>
      </c>
      <c r="G39" s="34" t="s">
        <v>22</v>
      </c>
      <c r="H39" s="34">
        <v>5</v>
      </c>
      <c r="I39" s="33"/>
      <c r="J39" s="21"/>
      <c r="K39" s="21"/>
      <c r="L39" s="21"/>
      <c r="M39" s="35"/>
      <c r="N39" s="35"/>
      <c r="O39" s="35"/>
      <c r="P39" s="35"/>
      <c r="Q39" s="36"/>
      <c r="R39" s="19"/>
    </row>
    <row r="40" spans="1:18">
      <c r="A40" s="22">
        <v>67488</v>
      </c>
      <c r="B40" s="23">
        <v>72.760000000000005</v>
      </c>
      <c r="C40" s="22">
        <v>1</v>
      </c>
      <c r="D40" s="24">
        <f t="shared" si="0"/>
        <v>0</v>
      </c>
      <c r="E40" s="25"/>
      <c r="F40" s="12" t="s">
        <v>18</v>
      </c>
      <c r="G40" s="25">
        <v>18</v>
      </c>
      <c r="H40" s="25">
        <v>6</v>
      </c>
      <c r="I40" s="24">
        <f>B40*1.047998323</f>
        <v>76.252357981480003</v>
      </c>
      <c r="J40" s="14" t="s">
        <v>23</v>
      </c>
      <c r="K40" s="14">
        <v>29.3</v>
      </c>
      <c r="L40" s="29">
        <v>10</v>
      </c>
      <c r="M40" s="30">
        <v>200.839</v>
      </c>
      <c r="N40" s="30">
        <v>477.92099999999999</v>
      </c>
      <c r="O40" s="30">
        <v>755.58500000000004</v>
      </c>
      <c r="P40" s="30">
        <v>1027.94</v>
      </c>
      <c r="Q40" s="16">
        <f>(P40-M40)/3</f>
        <v>275.70033333333339</v>
      </c>
      <c r="R40" s="37"/>
    </row>
    <row r="41" spans="1:18">
      <c r="A41" s="22">
        <v>66027</v>
      </c>
      <c r="B41" s="23">
        <v>72.77</v>
      </c>
      <c r="C41" s="22">
        <v>0.99</v>
      </c>
      <c r="D41" s="24">
        <f t="shared" si="0"/>
        <v>9.9999999999909051E-3</v>
      </c>
      <c r="E41" s="25"/>
      <c r="F41" s="12" t="s">
        <v>18</v>
      </c>
      <c r="G41" s="25">
        <v>21</v>
      </c>
      <c r="H41" s="25">
        <v>6</v>
      </c>
      <c r="I41" s="24"/>
      <c r="J41" s="29"/>
      <c r="K41" s="29"/>
      <c r="L41" s="29">
        <v>11</v>
      </c>
      <c r="M41" s="30">
        <v>202.57599999999999</v>
      </c>
      <c r="N41" s="30">
        <v>482.661</v>
      </c>
      <c r="O41" s="30">
        <v>766.78</v>
      </c>
      <c r="P41" s="30">
        <v>1045.9100000000001</v>
      </c>
      <c r="Q41" s="16">
        <f>(P41-M41)/3</f>
        <v>281.11133333333333</v>
      </c>
      <c r="R41" s="17"/>
    </row>
    <row r="42" spans="1:18">
      <c r="A42" s="22">
        <v>66217</v>
      </c>
      <c r="B42" s="23">
        <v>72.77</v>
      </c>
      <c r="C42" s="22">
        <v>1</v>
      </c>
      <c r="D42" s="24">
        <f t="shared" si="0"/>
        <v>0</v>
      </c>
      <c r="E42" s="25"/>
      <c r="F42" s="12" t="s">
        <v>18</v>
      </c>
      <c r="G42" s="25">
        <v>24</v>
      </c>
      <c r="H42" s="25">
        <v>6</v>
      </c>
      <c r="I42" s="24"/>
      <c r="J42" s="29"/>
      <c r="K42" s="29"/>
      <c r="L42" s="29">
        <v>12</v>
      </c>
      <c r="M42" s="30">
        <v>205.93899999999999</v>
      </c>
      <c r="N42" s="30">
        <v>488.709</v>
      </c>
      <c r="O42" s="30">
        <v>771.31399999999996</v>
      </c>
      <c r="P42" s="30">
        <v>1049.28</v>
      </c>
      <c r="Q42" s="16">
        <f>(P42-M42)/3</f>
        <v>281.11366666666669</v>
      </c>
      <c r="R42" s="18">
        <f>AVERAGE(Q40:Q44)</f>
        <v>278.64806666666669</v>
      </c>
    </row>
    <row r="43" spans="1:18">
      <c r="A43" s="22">
        <v>66219</v>
      </c>
      <c r="B43" s="23">
        <v>72.77</v>
      </c>
      <c r="C43" s="22">
        <v>1</v>
      </c>
      <c r="D43" s="24">
        <f t="shared" si="0"/>
        <v>0</v>
      </c>
      <c r="E43" s="25"/>
      <c r="F43" s="12" t="s">
        <v>18</v>
      </c>
      <c r="G43" s="25">
        <v>27</v>
      </c>
      <c r="H43" s="25">
        <v>6</v>
      </c>
      <c r="I43" s="24"/>
      <c r="J43" s="29"/>
      <c r="K43" s="29"/>
      <c r="L43" s="29">
        <v>13</v>
      </c>
      <c r="M43" s="30">
        <v>199.577</v>
      </c>
      <c r="N43" s="30">
        <v>476.69799999999998</v>
      </c>
      <c r="O43" s="30">
        <v>750.76300000000003</v>
      </c>
      <c r="P43" s="30">
        <v>1025.07</v>
      </c>
      <c r="Q43" s="16">
        <f>(P43-M43)/3</f>
        <v>275.16433333333333</v>
      </c>
      <c r="R43" s="17"/>
    </row>
    <row r="44" spans="1:18">
      <c r="A44" s="22">
        <v>66252</v>
      </c>
      <c r="B44" s="23">
        <v>72.77</v>
      </c>
      <c r="C44" s="22">
        <v>1</v>
      </c>
      <c r="D44" s="24">
        <f t="shared" si="0"/>
        <v>0</v>
      </c>
      <c r="E44" s="25"/>
      <c r="F44" s="12" t="s">
        <v>18</v>
      </c>
      <c r="G44" s="25">
        <v>30</v>
      </c>
      <c r="H44" s="25">
        <v>6</v>
      </c>
      <c r="I44" s="24"/>
      <c r="J44" s="29"/>
      <c r="K44" s="29"/>
      <c r="L44" s="29">
        <v>14</v>
      </c>
      <c r="M44" s="30">
        <v>205.09800000000001</v>
      </c>
      <c r="N44" s="30">
        <v>484.81200000000001</v>
      </c>
      <c r="O44" s="30">
        <v>764.69399999999996</v>
      </c>
      <c r="P44" s="30">
        <v>1045.55</v>
      </c>
      <c r="Q44" s="16">
        <f>(P44-M44)/3</f>
        <v>280.15066666666667</v>
      </c>
      <c r="R44" s="17"/>
    </row>
    <row r="45" spans="1:18">
      <c r="A45" s="22">
        <v>66254</v>
      </c>
      <c r="B45" s="23">
        <v>72.77</v>
      </c>
      <c r="C45" s="22">
        <v>1.1000000000000001</v>
      </c>
      <c r="D45" s="24">
        <f>B45-B39</f>
        <v>9.9999999999909051E-3</v>
      </c>
      <c r="E45" s="24">
        <f>B35-B45</f>
        <v>-9.9999999999909051E-3</v>
      </c>
      <c r="F45" s="12" t="s">
        <v>18</v>
      </c>
      <c r="G45" s="25" t="s">
        <v>22</v>
      </c>
      <c r="H45" s="25">
        <v>6</v>
      </c>
      <c r="I45" s="24"/>
      <c r="J45" s="29"/>
      <c r="K45" s="29"/>
      <c r="L45" s="29"/>
      <c r="M45" s="30"/>
      <c r="N45" s="30"/>
      <c r="O45" s="30"/>
      <c r="P45" s="30"/>
      <c r="Q45" s="16"/>
      <c r="R45" s="17"/>
    </row>
    <row r="46" spans="1:18">
      <c r="A46" s="8">
        <v>66860</v>
      </c>
      <c r="B46" s="9">
        <v>72.77</v>
      </c>
      <c r="C46" s="8">
        <v>0.86</v>
      </c>
      <c r="D46" s="10">
        <f t="shared" ref="D46:D77" si="1">B46-B45</f>
        <v>0</v>
      </c>
      <c r="E46" s="11"/>
      <c r="F46" s="12" t="s">
        <v>18</v>
      </c>
      <c r="G46" s="11">
        <v>31</v>
      </c>
      <c r="H46" s="11">
        <v>7</v>
      </c>
      <c r="I46" s="13">
        <f>B46*1.047998323</f>
        <v>76.262837964710002</v>
      </c>
      <c r="J46" s="14" t="s">
        <v>24</v>
      </c>
      <c r="K46" s="14">
        <v>27.475000000000001</v>
      </c>
      <c r="L46" s="15">
        <v>0</v>
      </c>
      <c r="M46" s="16">
        <v>190.25700000000001</v>
      </c>
      <c r="N46" s="16">
        <v>469.29899999999998</v>
      </c>
      <c r="O46" s="16">
        <v>750.80200000000002</v>
      </c>
      <c r="P46" s="16">
        <v>1030.49</v>
      </c>
      <c r="Q46" s="16">
        <f>(P46-M46)/3</f>
        <v>280.07766666666663</v>
      </c>
      <c r="R46" s="17"/>
    </row>
    <row r="47" spans="1:18">
      <c r="A47" s="8">
        <v>66892</v>
      </c>
      <c r="B47" s="9">
        <v>72.77</v>
      </c>
      <c r="C47" s="8">
        <v>0.89</v>
      </c>
      <c r="D47" s="10">
        <f t="shared" si="1"/>
        <v>0</v>
      </c>
      <c r="E47" s="11"/>
      <c r="F47" s="12" t="s">
        <v>18</v>
      </c>
      <c r="G47" s="11">
        <v>34</v>
      </c>
      <c r="H47" s="11">
        <v>7</v>
      </c>
      <c r="I47" s="13"/>
      <c r="J47" s="15"/>
      <c r="K47" s="15"/>
      <c r="L47" s="15">
        <v>1</v>
      </c>
      <c r="M47" s="16">
        <v>191.99199999999999</v>
      </c>
      <c r="N47" s="16">
        <v>470.79899999999998</v>
      </c>
      <c r="O47" s="16">
        <v>750.50300000000004</v>
      </c>
      <c r="P47" s="16">
        <v>1025.26</v>
      </c>
      <c r="Q47" s="16">
        <f>(P47-M47)/3</f>
        <v>277.75600000000003</v>
      </c>
      <c r="R47" s="17"/>
    </row>
    <row r="48" spans="1:18">
      <c r="A48" s="8">
        <v>67022</v>
      </c>
      <c r="B48" s="9">
        <v>72.77</v>
      </c>
      <c r="C48" s="8">
        <v>0.88</v>
      </c>
      <c r="D48" s="10">
        <f t="shared" si="1"/>
        <v>0</v>
      </c>
      <c r="E48" s="11"/>
      <c r="F48" s="12" t="s">
        <v>18</v>
      </c>
      <c r="G48" s="11">
        <v>37</v>
      </c>
      <c r="H48" s="11">
        <v>7</v>
      </c>
      <c r="I48" s="13"/>
      <c r="J48" s="15"/>
      <c r="K48" s="15"/>
      <c r="L48" s="15">
        <v>2</v>
      </c>
      <c r="M48" s="16">
        <v>189.464</v>
      </c>
      <c r="N48" s="16">
        <v>467.827</v>
      </c>
      <c r="O48" s="16">
        <v>752.82600000000002</v>
      </c>
      <c r="P48" s="16">
        <v>1026.3900000000001</v>
      </c>
      <c r="Q48" s="16">
        <f>(P48-M48)/3</f>
        <v>278.97533333333337</v>
      </c>
      <c r="R48" s="18">
        <f>AVERAGE(Q46:Q50)</f>
        <v>278.13580000000002</v>
      </c>
    </row>
    <row r="49" spans="1:18">
      <c r="A49" s="8">
        <v>67070</v>
      </c>
      <c r="B49" s="9">
        <v>72.77</v>
      </c>
      <c r="C49" s="8">
        <v>1</v>
      </c>
      <c r="D49" s="10">
        <f t="shared" si="1"/>
        <v>0</v>
      </c>
      <c r="E49" s="11"/>
      <c r="F49" s="12" t="s">
        <v>18</v>
      </c>
      <c r="G49" s="11">
        <v>40</v>
      </c>
      <c r="H49" s="11">
        <v>7</v>
      </c>
      <c r="I49" s="13"/>
      <c r="J49" s="15"/>
      <c r="K49" s="15"/>
      <c r="L49" s="15">
        <v>3</v>
      </c>
      <c r="M49" s="16">
        <v>192.18700000000001</v>
      </c>
      <c r="N49" s="16">
        <v>467.44200000000001</v>
      </c>
      <c r="O49" s="16">
        <v>749.48800000000006</v>
      </c>
      <c r="P49" s="16">
        <v>1022.89</v>
      </c>
      <c r="Q49" s="16">
        <f>(P49-M49)/3</f>
        <v>276.90100000000001</v>
      </c>
      <c r="R49" s="17"/>
    </row>
    <row r="50" spans="1:18">
      <c r="A50" s="8">
        <v>67176</v>
      </c>
      <c r="B50" s="9">
        <v>72.77</v>
      </c>
      <c r="C50" s="8">
        <v>0.9</v>
      </c>
      <c r="D50" s="10">
        <f t="shared" si="1"/>
        <v>0</v>
      </c>
      <c r="E50" s="11"/>
      <c r="F50" s="12" t="s">
        <v>18</v>
      </c>
      <c r="G50" s="11">
        <v>43</v>
      </c>
      <c r="H50" s="11">
        <v>7</v>
      </c>
      <c r="I50" s="13"/>
      <c r="J50" s="15"/>
      <c r="K50" s="15"/>
      <c r="L50" s="15">
        <v>4</v>
      </c>
      <c r="M50" s="16">
        <v>191.63300000000001</v>
      </c>
      <c r="N50" s="16">
        <v>466.75599999999997</v>
      </c>
      <c r="O50" s="16">
        <v>743.68100000000004</v>
      </c>
      <c r="P50" s="16">
        <v>1022.54</v>
      </c>
      <c r="Q50" s="16">
        <f>(P50-M50)/3</f>
        <v>276.96899999999999</v>
      </c>
      <c r="R50" s="17"/>
    </row>
    <row r="51" spans="1:18">
      <c r="A51" s="8">
        <v>67373</v>
      </c>
      <c r="B51" s="9">
        <v>72.77</v>
      </c>
      <c r="C51" s="8">
        <v>0.88</v>
      </c>
      <c r="D51" s="10">
        <f t="shared" si="1"/>
        <v>0</v>
      </c>
      <c r="E51" s="13">
        <f>B46-B51</f>
        <v>0</v>
      </c>
      <c r="F51" s="12" t="s">
        <v>18</v>
      </c>
      <c r="G51" s="11" t="s">
        <v>22</v>
      </c>
      <c r="H51" s="11">
        <v>7</v>
      </c>
      <c r="I51" s="13"/>
      <c r="J51" s="15"/>
      <c r="K51" s="15"/>
      <c r="L51" s="15"/>
      <c r="M51" s="16"/>
      <c r="N51" s="16"/>
      <c r="O51" s="16"/>
      <c r="P51" s="16"/>
      <c r="Q51" s="16"/>
      <c r="R51" s="17"/>
    </row>
    <row r="52" spans="1:18">
      <c r="A52" s="22">
        <v>66136</v>
      </c>
      <c r="B52" s="23">
        <v>72.78</v>
      </c>
      <c r="C52" s="22">
        <v>1.1000000000000001</v>
      </c>
      <c r="D52" s="24">
        <f t="shared" si="1"/>
        <v>1.0000000000005116E-2</v>
      </c>
      <c r="E52" s="25"/>
      <c r="F52" s="12" t="s">
        <v>18</v>
      </c>
      <c r="G52" s="25">
        <v>32</v>
      </c>
      <c r="H52" s="25">
        <v>8</v>
      </c>
      <c r="I52" s="24">
        <f>B52*1.047998323</f>
        <v>76.273317947940001</v>
      </c>
      <c r="J52" s="14" t="s">
        <v>24</v>
      </c>
      <c r="K52" s="14">
        <v>27.475000000000001</v>
      </c>
      <c r="L52" s="29">
        <v>5</v>
      </c>
      <c r="M52" s="30">
        <v>194.684</v>
      </c>
      <c r="N52" s="30">
        <v>474.47199999999998</v>
      </c>
      <c r="O52" s="30">
        <v>762.22</v>
      </c>
      <c r="P52" s="30">
        <v>1035.06</v>
      </c>
      <c r="Q52" s="16">
        <f>(P52-M52)/3</f>
        <v>280.12533333333334</v>
      </c>
      <c r="R52" s="17"/>
    </row>
    <row r="53" spans="1:18">
      <c r="A53" s="22">
        <v>66170</v>
      </c>
      <c r="B53" s="23">
        <v>72.78</v>
      </c>
      <c r="C53" s="22">
        <v>1.1000000000000001</v>
      </c>
      <c r="D53" s="24">
        <f t="shared" si="1"/>
        <v>0</v>
      </c>
      <c r="E53" s="25"/>
      <c r="F53" s="12" t="s">
        <v>18</v>
      </c>
      <c r="G53" s="25">
        <v>35</v>
      </c>
      <c r="H53" s="25">
        <v>8</v>
      </c>
      <c r="I53" s="24"/>
      <c r="J53" s="29"/>
      <c r="K53" s="29"/>
      <c r="L53" s="29">
        <v>6</v>
      </c>
      <c r="M53" s="30">
        <v>191.02799999999999</v>
      </c>
      <c r="N53" s="30">
        <v>474.00299999999999</v>
      </c>
      <c r="O53" s="30">
        <v>756.58199999999999</v>
      </c>
      <c r="P53" s="30">
        <v>1040.27</v>
      </c>
      <c r="Q53" s="16">
        <f>(P53-M53)/3</f>
        <v>283.08066666666667</v>
      </c>
      <c r="R53" s="17"/>
    </row>
    <row r="54" spans="1:18">
      <c r="A54" s="22">
        <v>66251</v>
      </c>
      <c r="B54" s="23">
        <v>72.78</v>
      </c>
      <c r="C54" s="22">
        <v>1</v>
      </c>
      <c r="D54" s="24">
        <f t="shared" si="1"/>
        <v>0</v>
      </c>
      <c r="E54" s="25"/>
      <c r="F54" s="12" t="s">
        <v>18</v>
      </c>
      <c r="G54" s="25">
        <v>38</v>
      </c>
      <c r="H54" s="25">
        <v>8</v>
      </c>
      <c r="I54" s="24"/>
      <c r="J54" s="29"/>
      <c r="K54" s="29"/>
      <c r="L54" s="29">
        <v>7</v>
      </c>
      <c r="M54" s="30">
        <v>194.20099999999999</v>
      </c>
      <c r="N54" s="30">
        <v>475.47800000000001</v>
      </c>
      <c r="O54" s="30">
        <v>761.00199999999995</v>
      </c>
      <c r="P54" s="30">
        <v>1036.33</v>
      </c>
      <c r="Q54" s="16">
        <f>(P54-M54)/3</f>
        <v>280.70966666666664</v>
      </c>
      <c r="R54" s="18">
        <f>AVERAGE(Q52:Q56)</f>
        <v>281.21333333333331</v>
      </c>
    </row>
    <row r="55" spans="1:18">
      <c r="A55" s="22">
        <v>66643</v>
      </c>
      <c r="B55" s="23">
        <v>72.78</v>
      </c>
      <c r="C55" s="22">
        <v>1</v>
      </c>
      <c r="D55" s="24">
        <f t="shared" si="1"/>
        <v>0</v>
      </c>
      <c r="E55" s="25"/>
      <c r="F55" s="12" t="s">
        <v>18</v>
      </c>
      <c r="G55" s="25">
        <v>41</v>
      </c>
      <c r="H55" s="25">
        <v>8</v>
      </c>
      <c r="I55" s="24"/>
      <c r="J55" s="29"/>
      <c r="K55" s="29"/>
      <c r="L55" s="29">
        <v>8</v>
      </c>
      <c r="M55" s="30">
        <v>191.52699999999999</v>
      </c>
      <c r="N55" s="30">
        <v>473.53199999999998</v>
      </c>
      <c r="O55" s="30">
        <v>755.29</v>
      </c>
      <c r="P55" s="30">
        <v>1035.6400000000001</v>
      </c>
      <c r="Q55" s="16">
        <f>(P55-M55)/3</f>
        <v>281.37100000000004</v>
      </c>
      <c r="R55" s="17"/>
    </row>
    <row r="56" spans="1:18">
      <c r="A56" s="22">
        <v>66661</v>
      </c>
      <c r="B56" s="23">
        <v>72.78</v>
      </c>
      <c r="C56" s="22">
        <v>1.1000000000000001</v>
      </c>
      <c r="D56" s="24">
        <f t="shared" si="1"/>
        <v>0</v>
      </c>
      <c r="E56" s="25"/>
      <c r="F56" s="12" t="s">
        <v>18</v>
      </c>
      <c r="G56" s="25">
        <v>44</v>
      </c>
      <c r="H56" s="25">
        <v>8</v>
      </c>
      <c r="I56" s="24"/>
      <c r="J56" s="29"/>
      <c r="K56" s="29"/>
      <c r="L56" s="29">
        <v>9</v>
      </c>
      <c r="M56" s="30">
        <v>193.05</v>
      </c>
      <c r="N56" s="30">
        <v>475.68599999999998</v>
      </c>
      <c r="O56" s="30">
        <v>759.67100000000005</v>
      </c>
      <c r="P56" s="30">
        <v>1035.3900000000001</v>
      </c>
      <c r="Q56" s="16">
        <f>(P56-M56)/3</f>
        <v>280.78000000000003</v>
      </c>
      <c r="R56" s="17"/>
    </row>
    <row r="57" spans="1:18">
      <c r="A57" s="22">
        <v>66900</v>
      </c>
      <c r="B57" s="23">
        <v>72.78</v>
      </c>
      <c r="C57" s="22">
        <v>0.91</v>
      </c>
      <c r="D57" s="24">
        <f t="shared" si="1"/>
        <v>0</v>
      </c>
      <c r="E57" s="24">
        <f>B52-B57</f>
        <v>0</v>
      </c>
      <c r="F57" s="12" t="s">
        <v>18</v>
      </c>
      <c r="G57" s="25" t="s">
        <v>22</v>
      </c>
      <c r="H57" s="25">
        <v>8</v>
      </c>
      <c r="I57" s="24"/>
      <c r="J57" s="29"/>
      <c r="K57" s="29"/>
      <c r="L57" s="29"/>
      <c r="M57" s="30"/>
      <c r="N57" s="30"/>
      <c r="O57" s="30"/>
      <c r="P57" s="30"/>
      <c r="Q57" s="16"/>
      <c r="R57" s="17"/>
    </row>
    <row r="58" spans="1:18">
      <c r="A58" s="8">
        <v>67041</v>
      </c>
      <c r="B58" s="9">
        <v>72.78</v>
      </c>
      <c r="C58" s="8">
        <v>0.82</v>
      </c>
      <c r="D58" s="10">
        <f t="shared" si="1"/>
        <v>0</v>
      </c>
      <c r="E58" s="11"/>
      <c r="F58" s="12" t="s">
        <v>18</v>
      </c>
      <c r="G58" s="11">
        <v>33</v>
      </c>
      <c r="H58" s="11">
        <v>9</v>
      </c>
      <c r="I58" s="13">
        <f>B58*1.047998323</f>
        <v>76.273317947940001</v>
      </c>
      <c r="J58" s="14" t="s">
        <v>25</v>
      </c>
      <c r="K58" s="14">
        <v>27.875</v>
      </c>
      <c r="L58" s="15">
        <v>5</v>
      </c>
      <c r="M58" s="16">
        <v>198.70699999999999</v>
      </c>
      <c r="N58" s="16">
        <v>488.46199999999999</v>
      </c>
      <c r="O58" s="16">
        <v>772.21299999999997</v>
      </c>
      <c r="P58" s="16">
        <v>1054.44</v>
      </c>
      <c r="Q58" s="16">
        <f>(P58-M58)/3</f>
        <v>285.24433333333337</v>
      </c>
      <c r="R58" s="17"/>
    </row>
    <row r="59" spans="1:18">
      <c r="A59" s="8">
        <v>67195</v>
      </c>
      <c r="B59" s="9">
        <v>72.78</v>
      </c>
      <c r="C59" s="8">
        <v>0.93</v>
      </c>
      <c r="D59" s="10">
        <f t="shared" si="1"/>
        <v>0</v>
      </c>
      <c r="E59" s="11"/>
      <c r="F59" s="12" t="s">
        <v>18</v>
      </c>
      <c r="G59" s="11">
        <v>36</v>
      </c>
      <c r="H59" s="11">
        <v>9</v>
      </c>
      <c r="I59" s="13"/>
      <c r="J59" s="15"/>
      <c r="K59" s="15"/>
      <c r="L59" s="15">
        <v>6</v>
      </c>
      <c r="M59" s="16">
        <v>187.315</v>
      </c>
      <c r="N59" s="16">
        <v>470.66699999999997</v>
      </c>
      <c r="O59" s="16">
        <v>754.98199999999997</v>
      </c>
      <c r="P59" s="16">
        <v>1034.96</v>
      </c>
      <c r="Q59" s="16">
        <f>(P59-M59)/3</f>
        <v>282.54833333333335</v>
      </c>
      <c r="R59" s="17"/>
    </row>
    <row r="60" spans="1:18">
      <c r="A60" s="8">
        <v>65999</v>
      </c>
      <c r="B60" s="9">
        <v>72.790000000000006</v>
      </c>
      <c r="C60" s="8">
        <v>1</v>
      </c>
      <c r="D60" s="10">
        <f t="shared" si="1"/>
        <v>1.0000000000005116E-2</v>
      </c>
      <c r="E60" s="11"/>
      <c r="F60" s="12" t="s">
        <v>18</v>
      </c>
      <c r="G60" s="11">
        <v>39</v>
      </c>
      <c r="H60" s="11">
        <v>9</v>
      </c>
      <c r="I60" s="13"/>
      <c r="J60" s="15"/>
      <c r="K60" s="15"/>
      <c r="L60" s="15">
        <v>7</v>
      </c>
      <c r="M60" s="16">
        <v>193.56700000000001</v>
      </c>
      <c r="N60" s="16">
        <v>474.67099999999999</v>
      </c>
      <c r="O60" s="16">
        <v>759.51099999999997</v>
      </c>
      <c r="P60" s="16">
        <v>1040.45</v>
      </c>
      <c r="Q60" s="16">
        <f>(P60-M60)/3</f>
        <v>282.29433333333333</v>
      </c>
      <c r="R60" s="18">
        <f>AVERAGE(Q58:Q62)</f>
        <v>281.87639999999999</v>
      </c>
    </row>
    <row r="61" spans="1:18">
      <c r="A61" s="8">
        <v>66100</v>
      </c>
      <c r="B61" s="9">
        <v>72.790000000000006</v>
      </c>
      <c r="C61" s="8">
        <v>1.1000000000000001</v>
      </c>
      <c r="D61" s="10">
        <f t="shared" si="1"/>
        <v>0</v>
      </c>
      <c r="E61" s="11"/>
      <c r="F61" s="12" t="s">
        <v>18</v>
      </c>
      <c r="G61" s="11">
        <v>42</v>
      </c>
      <c r="H61" s="11">
        <v>9</v>
      </c>
      <c r="I61" s="13"/>
      <c r="J61" s="15"/>
      <c r="K61" s="15"/>
      <c r="L61" s="15">
        <v>8</v>
      </c>
      <c r="M61" s="16">
        <v>193.49600000000001</v>
      </c>
      <c r="N61" s="16">
        <v>476.75599999999997</v>
      </c>
      <c r="O61" s="16">
        <v>756.774</v>
      </c>
      <c r="P61" s="16">
        <v>1037.78</v>
      </c>
      <c r="Q61" s="16">
        <f>(P61-M61)/3</f>
        <v>281.428</v>
      </c>
      <c r="R61" s="17"/>
    </row>
    <row r="62" spans="1:18">
      <c r="A62" s="8">
        <v>66642</v>
      </c>
      <c r="B62" s="9">
        <v>72.790000000000006</v>
      </c>
      <c r="C62" s="8">
        <v>1.1000000000000001</v>
      </c>
      <c r="D62" s="10">
        <f t="shared" si="1"/>
        <v>0</v>
      </c>
      <c r="E62" s="11"/>
      <c r="F62" s="12" t="s">
        <v>18</v>
      </c>
      <c r="G62" s="11">
        <v>45</v>
      </c>
      <c r="H62" s="11">
        <v>9</v>
      </c>
      <c r="I62" s="13"/>
      <c r="J62" s="15"/>
      <c r="K62" s="15"/>
      <c r="L62" s="15">
        <v>9</v>
      </c>
      <c r="M62" s="16">
        <v>193.75899999999999</v>
      </c>
      <c r="N62" s="16">
        <v>472.267</v>
      </c>
      <c r="O62" s="16">
        <v>752.79899999999998</v>
      </c>
      <c r="P62" s="16">
        <v>1027.3599999999999</v>
      </c>
      <c r="Q62" s="16">
        <f>(P62-M62)/3</f>
        <v>277.86699999999996</v>
      </c>
      <c r="R62" s="17"/>
    </row>
    <row r="63" spans="1:18">
      <c r="A63" s="8">
        <v>66872</v>
      </c>
      <c r="B63" s="9">
        <v>72.790000000000006</v>
      </c>
      <c r="C63" s="8">
        <v>0.89</v>
      </c>
      <c r="D63" s="10">
        <f t="shared" si="1"/>
        <v>0</v>
      </c>
      <c r="E63" s="13">
        <f>B58-B63</f>
        <v>-1.0000000000005116E-2</v>
      </c>
      <c r="F63" s="12" t="s">
        <v>18</v>
      </c>
      <c r="G63" s="11" t="s">
        <v>22</v>
      </c>
      <c r="H63" s="11">
        <v>9</v>
      </c>
      <c r="I63" s="13"/>
      <c r="J63" s="15"/>
      <c r="K63" s="15"/>
      <c r="L63" s="15"/>
      <c r="M63" s="16"/>
      <c r="N63" s="16"/>
      <c r="O63" s="16"/>
      <c r="P63" s="16"/>
      <c r="Q63" s="16"/>
      <c r="R63" s="17"/>
    </row>
    <row r="64" spans="1:18">
      <c r="A64" s="22">
        <v>67084</v>
      </c>
      <c r="B64" s="23">
        <v>72.790000000000006</v>
      </c>
      <c r="C64" s="22">
        <v>0.88</v>
      </c>
      <c r="D64" s="24">
        <f t="shared" si="1"/>
        <v>0</v>
      </c>
      <c r="E64" s="25"/>
      <c r="F64" s="12" t="s">
        <v>18</v>
      </c>
      <c r="G64" s="25">
        <v>46</v>
      </c>
      <c r="H64" s="25">
        <v>10</v>
      </c>
      <c r="I64" s="24">
        <f>B64*1.047998323</f>
        <v>76.283797931170014</v>
      </c>
      <c r="J64" s="14" t="s">
        <v>24</v>
      </c>
      <c r="K64" s="14">
        <v>27.475000000000001</v>
      </c>
      <c r="L64" s="29">
        <v>10</v>
      </c>
      <c r="M64" s="30">
        <v>171.49199999999999</v>
      </c>
      <c r="N64" s="30">
        <v>444.88</v>
      </c>
      <c r="O64" s="30">
        <v>721.596</v>
      </c>
      <c r="P64" s="30">
        <v>995.52300000000002</v>
      </c>
      <c r="Q64" s="16">
        <f>(P64-M64)/3</f>
        <v>274.67700000000002</v>
      </c>
      <c r="R64" s="17"/>
    </row>
    <row r="65" spans="1:18">
      <c r="A65" s="22">
        <v>67168</v>
      </c>
      <c r="B65" s="23">
        <v>72.790000000000006</v>
      </c>
      <c r="C65" s="22">
        <v>0.92</v>
      </c>
      <c r="D65" s="24">
        <f t="shared" si="1"/>
        <v>0</v>
      </c>
      <c r="E65" s="25"/>
      <c r="F65" s="12" t="s">
        <v>18</v>
      </c>
      <c r="G65" s="25">
        <v>49</v>
      </c>
      <c r="H65" s="25">
        <v>10</v>
      </c>
      <c r="I65" s="24"/>
      <c r="J65" s="29"/>
      <c r="K65" s="29"/>
      <c r="L65" s="29">
        <v>11</v>
      </c>
      <c r="M65" s="30">
        <v>167.27500000000001</v>
      </c>
      <c r="N65" s="30">
        <v>443.66</v>
      </c>
      <c r="O65" s="30">
        <v>715.80100000000004</v>
      </c>
      <c r="P65" s="30">
        <v>988.70100000000002</v>
      </c>
      <c r="Q65" s="16">
        <f>(P65-M65)/3</f>
        <v>273.80866666666668</v>
      </c>
      <c r="R65" s="17"/>
    </row>
    <row r="66" spans="1:18">
      <c r="A66" s="22">
        <v>67235</v>
      </c>
      <c r="B66" s="23">
        <v>72.790000000000006</v>
      </c>
      <c r="C66" s="22">
        <v>0.91</v>
      </c>
      <c r="D66" s="24">
        <f t="shared" si="1"/>
        <v>0</v>
      </c>
      <c r="E66" s="25"/>
      <c r="F66" s="12" t="s">
        <v>18</v>
      </c>
      <c r="G66" s="25">
        <v>52</v>
      </c>
      <c r="H66" s="25">
        <v>10</v>
      </c>
      <c r="I66" s="24"/>
      <c r="J66" s="29"/>
      <c r="K66" s="29"/>
      <c r="L66" s="29">
        <v>12</v>
      </c>
      <c r="M66" s="30">
        <v>176.977</v>
      </c>
      <c r="N66" s="30">
        <v>452.64499999999998</v>
      </c>
      <c r="O66" s="30">
        <v>730.44600000000003</v>
      </c>
      <c r="P66" s="30">
        <v>1006.18</v>
      </c>
      <c r="Q66" s="16">
        <f>(P66-M66)/3</f>
        <v>276.40100000000001</v>
      </c>
      <c r="R66" s="18">
        <f>AVERAGE(Q64:Q68)</f>
        <v>274.49353333333335</v>
      </c>
    </row>
    <row r="67" spans="1:18">
      <c r="A67" s="22">
        <v>67342</v>
      </c>
      <c r="B67" s="23">
        <v>72.790000000000006</v>
      </c>
      <c r="C67" s="22">
        <v>0.88</v>
      </c>
      <c r="D67" s="24">
        <f t="shared" si="1"/>
        <v>0</v>
      </c>
      <c r="E67" s="25"/>
      <c r="F67" s="12" t="s">
        <v>18</v>
      </c>
      <c r="G67" s="25">
        <v>55</v>
      </c>
      <c r="H67" s="25">
        <v>10</v>
      </c>
      <c r="I67" s="24"/>
      <c r="J67" s="29"/>
      <c r="K67" s="29"/>
      <c r="L67" s="29">
        <v>13</v>
      </c>
      <c r="M67" s="30">
        <v>177.405</v>
      </c>
      <c r="N67" s="30">
        <v>451.35199999999998</v>
      </c>
      <c r="O67" s="30">
        <v>725.60799999999995</v>
      </c>
      <c r="P67" s="30">
        <v>1002.89</v>
      </c>
      <c r="Q67" s="16">
        <f>(P67-M67)/3</f>
        <v>275.16166666666669</v>
      </c>
      <c r="R67" s="17"/>
    </row>
    <row r="68" spans="1:18">
      <c r="A68" s="22">
        <v>67349</v>
      </c>
      <c r="B68" s="23">
        <v>72.790000000000006</v>
      </c>
      <c r="C68" s="22">
        <v>0.9</v>
      </c>
      <c r="D68" s="24">
        <f t="shared" si="1"/>
        <v>0</v>
      </c>
      <c r="E68" s="25"/>
      <c r="F68" s="12" t="s">
        <v>18</v>
      </c>
      <c r="G68" s="25">
        <v>58</v>
      </c>
      <c r="H68" s="25">
        <v>10</v>
      </c>
      <c r="I68" s="24"/>
      <c r="J68" s="29"/>
      <c r="K68" s="29"/>
      <c r="L68" s="29">
        <v>14</v>
      </c>
      <c r="M68" s="30">
        <v>174.78</v>
      </c>
      <c r="N68" s="30">
        <v>442.10500000000002</v>
      </c>
      <c r="O68" s="30">
        <v>722.00699999999995</v>
      </c>
      <c r="P68" s="30">
        <v>992.03800000000001</v>
      </c>
      <c r="Q68" s="16">
        <f>(P68-M68)/3</f>
        <v>272.41933333333333</v>
      </c>
      <c r="R68" s="17"/>
    </row>
    <row r="69" spans="1:18">
      <c r="A69" s="22">
        <v>66032</v>
      </c>
      <c r="B69" s="23">
        <v>72.8</v>
      </c>
      <c r="C69" s="22">
        <v>1</v>
      </c>
      <c r="D69" s="24">
        <f t="shared" si="1"/>
        <v>9.9999999999909051E-3</v>
      </c>
      <c r="E69" s="24">
        <f>B64-B69</f>
        <v>-9.9999999999909051E-3</v>
      </c>
      <c r="F69" s="12" t="s">
        <v>18</v>
      </c>
      <c r="G69" s="25" t="s">
        <v>22</v>
      </c>
      <c r="H69" s="25">
        <v>10</v>
      </c>
      <c r="I69" s="24"/>
      <c r="J69" s="29"/>
      <c r="K69" s="29"/>
      <c r="L69" s="29"/>
      <c r="M69" s="30"/>
      <c r="N69" s="30"/>
      <c r="O69" s="30"/>
      <c r="P69" s="30"/>
      <c r="Q69" s="16"/>
      <c r="R69" s="17"/>
    </row>
    <row r="70" spans="1:18">
      <c r="A70" s="8">
        <v>66054</v>
      </c>
      <c r="B70" s="9">
        <v>72.8</v>
      </c>
      <c r="C70" s="8">
        <v>1.1000000000000001</v>
      </c>
      <c r="D70" s="10">
        <f t="shared" si="1"/>
        <v>0</v>
      </c>
      <c r="E70" s="11"/>
      <c r="F70" s="12" t="s">
        <v>18</v>
      </c>
      <c r="G70" s="11">
        <v>47</v>
      </c>
      <c r="H70" s="11">
        <v>11</v>
      </c>
      <c r="I70" s="13">
        <f>B70*1.047998323</f>
        <v>76.294277914399999</v>
      </c>
      <c r="J70" s="14" t="s">
        <v>25</v>
      </c>
      <c r="K70" s="14">
        <v>27.875</v>
      </c>
      <c r="L70" s="15">
        <v>0</v>
      </c>
      <c r="M70" s="16">
        <v>177</v>
      </c>
      <c r="N70" s="16">
        <v>455.39499999999998</v>
      </c>
      <c r="O70" s="16">
        <v>728.08900000000006</v>
      </c>
      <c r="P70" s="16">
        <v>1003.09</v>
      </c>
      <c r="Q70" s="16">
        <f>(P70-M70)/3</f>
        <v>275.36333333333334</v>
      </c>
      <c r="R70" s="17"/>
    </row>
    <row r="71" spans="1:18">
      <c r="A71" s="8">
        <v>66073</v>
      </c>
      <c r="B71" s="9">
        <v>72.8</v>
      </c>
      <c r="C71" s="8">
        <v>1.1000000000000001</v>
      </c>
      <c r="D71" s="10">
        <f t="shared" si="1"/>
        <v>0</v>
      </c>
      <c r="E71" s="11"/>
      <c r="F71" s="12" t="s">
        <v>18</v>
      </c>
      <c r="G71" s="11">
        <v>50</v>
      </c>
      <c r="H71" s="11">
        <v>11</v>
      </c>
      <c r="I71" s="13"/>
      <c r="J71" s="15"/>
      <c r="K71" s="15"/>
      <c r="L71" s="15">
        <v>1</v>
      </c>
      <c r="M71" s="16">
        <v>179.89500000000001</v>
      </c>
      <c r="N71" s="16">
        <v>455.49400000000003</v>
      </c>
      <c r="O71" s="16">
        <v>732.69</v>
      </c>
      <c r="P71" s="16">
        <v>1011.43</v>
      </c>
      <c r="Q71" s="16">
        <f>(P71-M71)/3</f>
        <v>277.17833333333334</v>
      </c>
      <c r="R71" s="17"/>
    </row>
    <row r="72" spans="1:18">
      <c r="A72" s="8">
        <v>66143</v>
      </c>
      <c r="B72" s="9">
        <v>72.8</v>
      </c>
      <c r="C72" s="8">
        <v>1</v>
      </c>
      <c r="D72" s="10">
        <f t="shared" si="1"/>
        <v>0</v>
      </c>
      <c r="E72" s="11"/>
      <c r="F72" s="12" t="s">
        <v>18</v>
      </c>
      <c r="G72" s="11">
        <v>53</v>
      </c>
      <c r="H72" s="11">
        <v>11</v>
      </c>
      <c r="I72" s="13"/>
      <c r="J72" s="15"/>
      <c r="K72" s="15"/>
      <c r="L72" s="15">
        <v>2</v>
      </c>
      <c r="M72" s="16">
        <v>179.15700000000001</v>
      </c>
      <c r="N72" s="16">
        <v>459.125</v>
      </c>
      <c r="O72" s="16">
        <v>736.53399999999999</v>
      </c>
      <c r="P72" s="16">
        <v>1013.28</v>
      </c>
      <c r="Q72" s="16">
        <f>(P72-M72)/3</f>
        <v>278.041</v>
      </c>
      <c r="R72" s="18">
        <f>AVERAGE(Q70:Q74)</f>
        <v>278.18020000000001</v>
      </c>
    </row>
    <row r="73" spans="1:18">
      <c r="A73" s="8">
        <v>66232</v>
      </c>
      <c r="B73" s="9">
        <v>72.8</v>
      </c>
      <c r="C73" s="8">
        <v>1</v>
      </c>
      <c r="D73" s="10">
        <f t="shared" si="1"/>
        <v>0</v>
      </c>
      <c r="E73" s="11"/>
      <c r="F73" s="12" t="s">
        <v>18</v>
      </c>
      <c r="G73" s="11">
        <v>56</v>
      </c>
      <c r="H73" s="11">
        <v>11</v>
      </c>
      <c r="I73" s="13"/>
      <c r="J73" s="15"/>
      <c r="K73" s="15"/>
      <c r="L73" s="15">
        <v>3</v>
      </c>
      <c r="M73" s="16">
        <v>175.51300000000001</v>
      </c>
      <c r="N73" s="16">
        <v>452.21</v>
      </c>
      <c r="O73" s="16">
        <v>732.31700000000001</v>
      </c>
      <c r="P73" s="16">
        <v>1004.03</v>
      </c>
      <c r="Q73" s="16">
        <f>(P73-M73)/3</f>
        <v>276.17233333333331</v>
      </c>
      <c r="R73" s="17"/>
    </row>
    <row r="74" spans="1:18">
      <c r="A74" s="8">
        <v>66870</v>
      </c>
      <c r="B74" s="9">
        <v>72.8</v>
      </c>
      <c r="C74" s="8">
        <v>0.89</v>
      </c>
      <c r="D74" s="10">
        <f t="shared" si="1"/>
        <v>0</v>
      </c>
      <c r="E74" s="11"/>
      <c r="F74" s="12" t="s">
        <v>18</v>
      </c>
      <c r="G74" s="11">
        <v>59</v>
      </c>
      <c r="H74" s="11">
        <v>11</v>
      </c>
      <c r="I74" s="13"/>
      <c r="J74" s="15"/>
      <c r="K74" s="15"/>
      <c r="L74" s="15">
        <v>4</v>
      </c>
      <c r="M74" s="16">
        <v>182.52199999999999</v>
      </c>
      <c r="N74" s="16">
        <v>467.81599999999997</v>
      </c>
      <c r="O74" s="16">
        <v>750.43899999999996</v>
      </c>
      <c r="P74" s="16">
        <v>1034.96</v>
      </c>
      <c r="Q74" s="16">
        <f>(P74-M74)/3</f>
        <v>284.14600000000002</v>
      </c>
      <c r="R74" s="17"/>
    </row>
    <row r="75" spans="1:18">
      <c r="A75" s="8">
        <v>67225</v>
      </c>
      <c r="B75" s="9">
        <v>72.8</v>
      </c>
      <c r="C75" s="8">
        <v>0.88</v>
      </c>
      <c r="D75" s="10">
        <f t="shared" si="1"/>
        <v>0</v>
      </c>
      <c r="E75" s="13">
        <f>B70-B75</f>
        <v>0</v>
      </c>
      <c r="F75" s="12" t="s">
        <v>18</v>
      </c>
      <c r="G75" s="11" t="s">
        <v>22</v>
      </c>
      <c r="H75" s="11">
        <v>11</v>
      </c>
      <c r="I75" s="13"/>
      <c r="J75" s="15"/>
      <c r="K75" s="15"/>
      <c r="L75" s="15"/>
      <c r="M75" s="16"/>
      <c r="N75" s="16"/>
      <c r="O75" s="16"/>
      <c r="P75" s="16"/>
      <c r="Q75" s="16"/>
      <c r="R75" s="17"/>
    </row>
    <row r="76" spans="1:18">
      <c r="A76" s="22">
        <v>67362</v>
      </c>
      <c r="B76" s="23">
        <v>72.8</v>
      </c>
      <c r="C76" s="22">
        <v>0.93</v>
      </c>
      <c r="D76" s="24">
        <f t="shared" si="1"/>
        <v>0</v>
      </c>
      <c r="E76" s="25"/>
      <c r="F76" s="12" t="s">
        <v>18</v>
      </c>
      <c r="G76" s="25">
        <v>48</v>
      </c>
      <c r="H76" s="25">
        <v>12</v>
      </c>
      <c r="I76" s="24">
        <f>B76*1.047998323</f>
        <v>76.294277914399999</v>
      </c>
      <c r="J76" s="14" t="s">
        <v>25</v>
      </c>
      <c r="K76" s="14">
        <v>27.875</v>
      </c>
      <c r="L76" s="29">
        <v>10</v>
      </c>
      <c r="M76" s="30">
        <v>171.81899999999999</v>
      </c>
      <c r="N76" s="30">
        <v>449.553</v>
      </c>
      <c r="O76" s="30">
        <v>726.42499999999995</v>
      </c>
      <c r="P76" s="30">
        <v>1001.24</v>
      </c>
      <c r="Q76" s="16">
        <f>(P76-M76)/3</f>
        <v>276.4736666666667</v>
      </c>
      <c r="R76" s="17"/>
    </row>
    <row r="77" spans="1:18">
      <c r="A77" s="22">
        <v>67365</v>
      </c>
      <c r="B77" s="23">
        <v>72.8</v>
      </c>
      <c r="C77" s="22">
        <v>0.93</v>
      </c>
      <c r="D77" s="24">
        <f t="shared" si="1"/>
        <v>0</v>
      </c>
      <c r="E77" s="25"/>
      <c r="F77" s="12" t="s">
        <v>18</v>
      </c>
      <c r="G77" s="25">
        <v>51</v>
      </c>
      <c r="H77" s="25">
        <v>12</v>
      </c>
      <c r="I77" s="24"/>
      <c r="J77" s="29"/>
      <c r="K77" s="29"/>
      <c r="L77" s="29">
        <v>11</v>
      </c>
      <c r="M77" s="30">
        <v>174.792</v>
      </c>
      <c r="N77" s="30">
        <v>450.24599999999998</v>
      </c>
      <c r="O77" s="30">
        <v>728.68700000000001</v>
      </c>
      <c r="P77" s="30">
        <v>1004.1</v>
      </c>
      <c r="Q77" s="16">
        <f>(P77-M77)/3</f>
        <v>276.43599999999998</v>
      </c>
      <c r="R77" s="17"/>
    </row>
    <row r="78" spans="1:18">
      <c r="A78" s="22">
        <v>67472</v>
      </c>
      <c r="B78" s="23">
        <v>72.8</v>
      </c>
      <c r="C78" s="22">
        <v>1</v>
      </c>
      <c r="D78" s="24">
        <f t="shared" ref="D78:D109" si="2">B78-B77</f>
        <v>0</v>
      </c>
      <c r="E78" s="25"/>
      <c r="F78" s="12" t="s">
        <v>18</v>
      </c>
      <c r="G78" s="25">
        <v>54</v>
      </c>
      <c r="H78" s="25">
        <v>12</v>
      </c>
      <c r="I78" s="24"/>
      <c r="J78" s="29"/>
      <c r="K78" s="29"/>
      <c r="L78" s="29">
        <v>12</v>
      </c>
      <c r="M78" s="30">
        <v>177.31800000000001</v>
      </c>
      <c r="N78" s="30">
        <v>457.28300000000002</v>
      </c>
      <c r="O78" s="30">
        <v>736.89200000000005</v>
      </c>
      <c r="P78" s="30">
        <v>1012.59</v>
      </c>
      <c r="Q78" s="16">
        <f>(P78-M78)/3</f>
        <v>278.42400000000004</v>
      </c>
      <c r="R78" s="18">
        <f>AVERAGE(Q76:Q80)</f>
        <v>278.05079999999998</v>
      </c>
    </row>
    <row r="79" spans="1:18">
      <c r="A79" s="22">
        <v>66118</v>
      </c>
      <c r="B79" s="23">
        <v>72.81</v>
      </c>
      <c r="C79" s="22">
        <v>1.1000000000000001</v>
      </c>
      <c r="D79" s="24">
        <f t="shared" si="2"/>
        <v>1.0000000000005116E-2</v>
      </c>
      <c r="E79" s="25"/>
      <c r="F79" s="12" t="s">
        <v>18</v>
      </c>
      <c r="G79" s="25">
        <v>57</v>
      </c>
      <c r="H79" s="25">
        <v>12</v>
      </c>
      <c r="I79" s="24"/>
      <c r="J79" s="29"/>
      <c r="K79" s="29"/>
      <c r="L79" s="29">
        <v>13</v>
      </c>
      <c r="M79" s="30">
        <v>178.93</v>
      </c>
      <c r="N79" s="30">
        <v>456.77699999999999</v>
      </c>
      <c r="O79" s="30">
        <v>733.93499999999995</v>
      </c>
      <c r="P79" s="30">
        <v>1011.54</v>
      </c>
      <c r="Q79" s="16">
        <f>(P79-M79)/3</f>
        <v>277.53666666666663</v>
      </c>
      <c r="R79" s="17"/>
    </row>
    <row r="80" spans="1:18">
      <c r="A80" s="22">
        <v>66147</v>
      </c>
      <c r="B80" s="23">
        <v>72.81</v>
      </c>
      <c r="C80" s="22">
        <v>1</v>
      </c>
      <c r="D80" s="24">
        <f t="shared" si="2"/>
        <v>0</v>
      </c>
      <c r="E80" s="25"/>
      <c r="F80" s="12" t="s">
        <v>18</v>
      </c>
      <c r="G80" s="25">
        <v>60</v>
      </c>
      <c r="H80" s="25">
        <v>12</v>
      </c>
      <c r="I80" s="24"/>
      <c r="J80" s="29"/>
      <c r="K80" s="29"/>
      <c r="L80" s="29">
        <v>14</v>
      </c>
      <c r="M80" s="30">
        <v>180.53899999999999</v>
      </c>
      <c r="N80" s="30">
        <v>461.82900000000001</v>
      </c>
      <c r="O80" s="30">
        <v>746.50599999999997</v>
      </c>
      <c r="P80" s="30">
        <v>1024.69</v>
      </c>
      <c r="Q80" s="16">
        <f>(P80-M80)/3</f>
        <v>281.38366666666667</v>
      </c>
      <c r="R80" s="17"/>
    </row>
    <row r="81" spans="1:18">
      <c r="A81" s="22">
        <v>66218</v>
      </c>
      <c r="B81" s="23">
        <v>72.81</v>
      </c>
      <c r="C81" s="22">
        <v>1</v>
      </c>
      <c r="D81" s="24">
        <f t="shared" si="2"/>
        <v>0</v>
      </c>
      <c r="E81" s="24">
        <f>B76-B81</f>
        <v>-1.0000000000005116E-2</v>
      </c>
      <c r="F81" s="12" t="s">
        <v>18</v>
      </c>
      <c r="G81" s="25" t="s">
        <v>22</v>
      </c>
      <c r="H81" s="25">
        <v>12</v>
      </c>
      <c r="I81" s="24"/>
      <c r="J81" s="29"/>
      <c r="K81" s="29"/>
      <c r="L81" s="29"/>
      <c r="M81" s="30"/>
      <c r="N81" s="30"/>
      <c r="O81" s="30"/>
      <c r="P81" s="30"/>
      <c r="Q81" s="16"/>
      <c r="R81" s="17"/>
    </row>
    <row r="82" spans="1:18">
      <c r="A82" s="8">
        <v>66899</v>
      </c>
      <c r="B82" s="9">
        <v>72.81</v>
      </c>
      <c r="C82" s="8">
        <v>0.91</v>
      </c>
      <c r="D82" s="10">
        <f t="shared" si="2"/>
        <v>0</v>
      </c>
      <c r="E82" s="11"/>
      <c r="F82" s="12" t="s">
        <v>18</v>
      </c>
      <c r="G82" s="11">
        <v>61</v>
      </c>
      <c r="H82" s="11">
        <v>13</v>
      </c>
      <c r="I82" s="13">
        <f>B82*1.047998323</f>
        <v>76.304757897630012</v>
      </c>
      <c r="J82" s="14" t="s">
        <v>26</v>
      </c>
      <c r="K82" s="14">
        <v>25.25</v>
      </c>
      <c r="L82" s="15">
        <v>0</v>
      </c>
      <c r="M82" s="16">
        <v>184.44300000000001</v>
      </c>
      <c r="N82" s="16">
        <v>462.34800000000001</v>
      </c>
      <c r="O82" s="16">
        <v>744.83100000000002</v>
      </c>
      <c r="P82" s="16">
        <v>1022.88</v>
      </c>
      <c r="Q82" s="16">
        <f>(P82-M82)/3</f>
        <v>279.47899999999998</v>
      </c>
      <c r="R82" s="17"/>
    </row>
    <row r="83" spans="1:18">
      <c r="A83" s="8">
        <v>67363</v>
      </c>
      <c r="B83" s="9">
        <v>72.81</v>
      </c>
      <c r="C83" s="8">
        <v>0.93</v>
      </c>
      <c r="D83" s="10">
        <f t="shared" si="2"/>
        <v>0</v>
      </c>
      <c r="E83" s="11"/>
      <c r="F83" s="12" t="s">
        <v>18</v>
      </c>
      <c r="G83" s="11">
        <v>64</v>
      </c>
      <c r="H83" s="11">
        <v>13</v>
      </c>
      <c r="I83" s="13"/>
      <c r="J83" s="15"/>
      <c r="K83" s="15"/>
      <c r="L83" s="15">
        <v>1</v>
      </c>
      <c r="M83" s="16">
        <v>185.08600000000001</v>
      </c>
      <c r="N83" s="16">
        <v>461.40800000000002</v>
      </c>
      <c r="O83" s="16">
        <v>737.26599999999996</v>
      </c>
      <c r="P83" s="16">
        <v>1013.55</v>
      </c>
      <c r="Q83" s="16">
        <f>(P83-M83)/3</f>
        <v>276.15466666666663</v>
      </c>
      <c r="R83" s="17"/>
    </row>
    <row r="84" spans="1:18">
      <c r="A84" s="8">
        <v>67364</v>
      </c>
      <c r="B84" s="9">
        <v>72.81</v>
      </c>
      <c r="C84" s="8">
        <v>0.87</v>
      </c>
      <c r="D84" s="10">
        <f t="shared" si="2"/>
        <v>0</v>
      </c>
      <c r="E84" s="11"/>
      <c r="F84" s="12" t="s">
        <v>18</v>
      </c>
      <c r="G84" s="11">
        <v>67</v>
      </c>
      <c r="H84" s="11">
        <v>13</v>
      </c>
      <c r="I84" s="13"/>
      <c r="J84" s="15"/>
      <c r="K84" s="15"/>
      <c r="L84" s="15">
        <v>2</v>
      </c>
      <c r="M84" s="16">
        <v>181.923</v>
      </c>
      <c r="N84" s="16">
        <v>460.38900000000001</v>
      </c>
      <c r="O84" s="16">
        <v>735.48500000000001</v>
      </c>
      <c r="P84" s="16">
        <v>1013.17</v>
      </c>
      <c r="Q84" s="16">
        <f>(P84-M84)/3</f>
        <v>277.08233333333334</v>
      </c>
      <c r="R84" s="18">
        <f>AVERAGE(Q82:Q86)</f>
        <v>276.73306666666662</v>
      </c>
    </row>
    <row r="85" spans="1:18">
      <c r="A85" s="8">
        <v>66250</v>
      </c>
      <c r="B85" s="9">
        <v>72.819999999999993</v>
      </c>
      <c r="C85" s="8">
        <v>1</v>
      </c>
      <c r="D85" s="10">
        <f t="shared" si="2"/>
        <v>9.9999999999909051E-3</v>
      </c>
      <c r="E85" s="11"/>
      <c r="F85" s="12" t="s">
        <v>18</v>
      </c>
      <c r="G85" s="11">
        <v>70</v>
      </c>
      <c r="H85" s="11">
        <v>13</v>
      </c>
      <c r="I85" s="13"/>
      <c r="J85" s="15"/>
      <c r="K85" s="15"/>
      <c r="L85" s="15">
        <v>3</v>
      </c>
      <c r="M85" s="16">
        <v>176.87799999999999</v>
      </c>
      <c r="N85" s="16">
        <v>447.916</v>
      </c>
      <c r="O85" s="16">
        <v>724.22199999999998</v>
      </c>
      <c r="P85" s="16">
        <v>995.73</v>
      </c>
      <c r="Q85" s="16">
        <f>(P85-M85)/3</f>
        <v>272.95066666666668</v>
      </c>
      <c r="R85" s="17"/>
    </row>
    <row r="86" spans="1:18">
      <c r="A86" s="8">
        <v>66264</v>
      </c>
      <c r="B86" s="9">
        <v>72.819999999999993</v>
      </c>
      <c r="C86" s="8">
        <v>1.1000000000000001</v>
      </c>
      <c r="D86" s="10">
        <f t="shared" si="2"/>
        <v>0</v>
      </c>
      <c r="E86" s="11"/>
      <c r="F86" s="12" t="s">
        <v>18</v>
      </c>
      <c r="G86" s="11">
        <v>73</v>
      </c>
      <c r="H86" s="11">
        <v>13</v>
      </c>
      <c r="I86" s="13"/>
      <c r="J86" s="15"/>
      <c r="K86" s="15"/>
      <c r="L86" s="15">
        <v>4</v>
      </c>
      <c r="M86" s="16">
        <v>179.31399999999999</v>
      </c>
      <c r="N86" s="16">
        <v>459.26600000000002</v>
      </c>
      <c r="O86" s="16">
        <v>738.38499999999999</v>
      </c>
      <c r="P86" s="16">
        <v>1013.31</v>
      </c>
      <c r="Q86" s="16">
        <f>(P86-M86)/3</f>
        <v>277.99866666666668</v>
      </c>
      <c r="R86" s="17"/>
    </row>
    <row r="87" spans="1:18">
      <c r="A87" s="8">
        <v>66871</v>
      </c>
      <c r="B87" s="9">
        <v>72.819999999999993</v>
      </c>
      <c r="C87" s="8">
        <v>0.89</v>
      </c>
      <c r="D87" s="10">
        <f t="shared" si="2"/>
        <v>0</v>
      </c>
      <c r="E87" s="13">
        <f>B82-B87</f>
        <v>-9.9999999999909051E-3</v>
      </c>
      <c r="F87" s="12" t="s">
        <v>18</v>
      </c>
      <c r="G87" s="11" t="s">
        <v>22</v>
      </c>
      <c r="H87" s="11">
        <v>13</v>
      </c>
      <c r="I87" s="13"/>
      <c r="J87" s="15"/>
      <c r="K87" s="15"/>
      <c r="L87" s="15"/>
      <c r="M87" s="16"/>
      <c r="N87" s="16"/>
      <c r="O87" s="16"/>
      <c r="P87" s="16"/>
      <c r="Q87" s="16"/>
      <c r="R87" s="17"/>
    </row>
    <row r="88" spans="1:18">
      <c r="A88" s="22">
        <v>67135</v>
      </c>
      <c r="B88" s="23">
        <v>72.819999999999993</v>
      </c>
      <c r="C88" s="22">
        <v>0.97</v>
      </c>
      <c r="D88" s="24">
        <f t="shared" si="2"/>
        <v>0</v>
      </c>
      <c r="E88" s="25"/>
      <c r="F88" s="12" t="s">
        <v>18</v>
      </c>
      <c r="G88" s="25">
        <v>62</v>
      </c>
      <c r="H88" s="25">
        <v>14</v>
      </c>
      <c r="I88" s="24">
        <f>B88*1.047998323</f>
        <v>76.315237880859996</v>
      </c>
      <c r="J88" s="14" t="s">
        <v>26</v>
      </c>
      <c r="K88" s="14">
        <v>25.25</v>
      </c>
      <c r="L88" s="29">
        <v>5</v>
      </c>
      <c r="M88" s="30">
        <v>189.029</v>
      </c>
      <c r="N88" s="30">
        <v>470.83800000000002</v>
      </c>
      <c r="O88" s="30">
        <v>756.54100000000005</v>
      </c>
      <c r="P88" s="30">
        <v>1035.5899999999999</v>
      </c>
      <c r="Q88" s="16">
        <f>(P88-M88)/3</f>
        <v>282.18699999999995</v>
      </c>
      <c r="R88" s="17"/>
    </row>
    <row r="89" spans="1:18">
      <c r="A89" s="22">
        <v>67223</v>
      </c>
      <c r="B89" s="23">
        <v>72.819999999999993</v>
      </c>
      <c r="C89" s="22">
        <v>0.93</v>
      </c>
      <c r="D89" s="24">
        <f t="shared" si="2"/>
        <v>0</v>
      </c>
      <c r="E89" s="25"/>
      <c r="F89" s="12" t="s">
        <v>18</v>
      </c>
      <c r="G89" s="25">
        <v>65</v>
      </c>
      <c r="H89" s="25">
        <v>14</v>
      </c>
      <c r="I89" s="24"/>
      <c r="J89" s="29"/>
      <c r="K89" s="29"/>
      <c r="L89" s="29">
        <v>6</v>
      </c>
      <c r="M89" s="30">
        <v>181.197</v>
      </c>
      <c r="N89" s="30">
        <v>465.30799999999999</v>
      </c>
      <c r="O89" s="30">
        <v>747.34100000000001</v>
      </c>
      <c r="P89" s="30">
        <v>1026.1500000000001</v>
      </c>
      <c r="Q89" s="16">
        <f>(P89-M89)/3</f>
        <v>281.65100000000001</v>
      </c>
      <c r="R89" s="17"/>
    </row>
    <row r="90" spans="1:18">
      <c r="A90" s="22">
        <v>65995</v>
      </c>
      <c r="B90" s="23">
        <v>72.83</v>
      </c>
      <c r="C90" s="22">
        <v>1</v>
      </c>
      <c r="D90" s="24">
        <f t="shared" si="2"/>
        <v>1.0000000000005116E-2</v>
      </c>
      <c r="E90" s="25"/>
      <c r="F90" s="12" t="s">
        <v>18</v>
      </c>
      <c r="G90" s="25">
        <v>68</v>
      </c>
      <c r="H90" s="25">
        <v>14</v>
      </c>
      <c r="I90" s="24"/>
      <c r="J90" s="29"/>
      <c r="K90" s="29"/>
      <c r="L90" s="29">
        <v>7</v>
      </c>
      <c r="M90" s="30">
        <v>186.81200000000001</v>
      </c>
      <c r="N90" s="30">
        <v>472.83100000000002</v>
      </c>
      <c r="O90" s="30">
        <v>761.39800000000002</v>
      </c>
      <c r="P90" s="30">
        <v>1044.05</v>
      </c>
      <c r="Q90" s="16">
        <f>(P90-M90)/3</f>
        <v>285.74599999999998</v>
      </c>
      <c r="R90" s="18">
        <f>AVERAGE(Q88:Q92)</f>
        <v>282.85253333333333</v>
      </c>
    </row>
    <row r="91" spans="1:18">
      <c r="A91" s="22">
        <v>66026</v>
      </c>
      <c r="B91" s="23">
        <v>72.83</v>
      </c>
      <c r="C91" s="22">
        <v>0.99</v>
      </c>
      <c r="D91" s="24">
        <f t="shared" si="2"/>
        <v>0</v>
      </c>
      <c r="E91" s="25"/>
      <c r="F91" s="12" t="s">
        <v>18</v>
      </c>
      <c r="G91" s="25">
        <v>71</v>
      </c>
      <c r="H91" s="25">
        <v>14</v>
      </c>
      <c r="I91" s="24"/>
      <c r="J91" s="29"/>
      <c r="K91" s="29"/>
      <c r="L91" s="29">
        <v>8</v>
      </c>
      <c r="M91" s="30">
        <v>179.82400000000001</v>
      </c>
      <c r="N91" s="30">
        <v>466.10199999999998</v>
      </c>
      <c r="O91" s="30">
        <v>748.97199999999998</v>
      </c>
      <c r="P91" s="30">
        <v>1032.6400000000001</v>
      </c>
      <c r="Q91" s="16">
        <f>(P91-M91)/3</f>
        <v>284.27199999999999</v>
      </c>
      <c r="R91" s="17"/>
    </row>
    <row r="92" spans="1:18">
      <c r="A92" s="22">
        <v>66082</v>
      </c>
      <c r="B92" s="23">
        <v>72.83</v>
      </c>
      <c r="C92" s="22">
        <v>1.1000000000000001</v>
      </c>
      <c r="D92" s="24">
        <f t="shared" si="2"/>
        <v>0</v>
      </c>
      <c r="E92" s="25"/>
      <c r="F92" s="12" t="s">
        <v>18</v>
      </c>
      <c r="G92" s="25">
        <v>74</v>
      </c>
      <c r="H92" s="25">
        <v>14</v>
      </c>
      <c r="I92" s="24"/>
      <c r="J92" s="29"/>
      <c r="K92" s="29"/>
      <c r="L92" s="29">
        <v>9</v>
      </c>
      <c r="M92" s="30">
        <v>179.01</v>
      </c>
      <c r="N92" s="30">
        <v>462.68799999999999</v>
      </c>
      <c r="O92" s="30">
        <v>741.73900000000003</v>
      </c>
      <c r="P92" s="30">
        <v>1020.23</v>
      </c>
      <c r="Q92" s="16">
        <f>(P92-M92)/3</f>
        <v>280.40666666666669</v>
      </c>
      <c r="R92" s="17"/>
    </row>
    <row r="93" spans="1:18">
      <c r="A93" s="22">
        <v>66101</v>
      </c>
      <c r="B93" s="23">
        <v>72.83</v>
      </c>
      <c r="C93" s="22">
        <v>1</v>
      </c>
      <c r="D93" s="24">
        <f t="shared" si="2"/>
        <v>0</v>
      </c>
      <c r="E93" s="24">
        <f>B88-B93</f>
        <v>-1.0000000000005116E-2</v>
      </c>
      <c r="F93" s="12" t="s">
        <v>18</v>
      </c>
      <c r="G93" s="25" t="s">
        <v>22</v>
      </c>
      <c r="H93" s="25">
        <v>14</v>
      </c>
      <c r="I93" s="24"/>
      <c r="J93" s="29"/>
      <c r="K93" s="29"/>
      <c r="L93" s="29"/>
      <c r="M93" s="30"/>
      <c r="N93" s="30"/>
      <c r="O93" s="30"/>
      <c r="P93" s="30"/>
      <c r="Q93" s="16"/>
      <c r="R93" s="17"/>
    </row>
    <row r="94" spans="1:18">
      <c r="A94" s="8">
        <v>66179</v>
      </c>
      <c r="B94" s="9">
        <v>72.83</v>
      </c>
      <c r="C94" s="8">
        <v>1.1000000000000001</v>
      </c>
      <c r="D94" s="10">
        <f t="shared" si="2"/>
        <v>0</v>
      </c>
      <c r="E94" s="11"/>
      <c r="F94" s="12" t="s">
        <v>18</v>
      </c>
      <c r="G94" s="11">
        <v>63</v>
      </c>
      <c r="H94" s="11">
        <v>15</v>
      </c>
      <c r="I94" s="13">
        <f>B94*1.047998323</f>
        <v>76.325717864090009</v>
      </c>
      <c r="J94" s="14" t="s">
        <v>27</v>
      </c>
      <c r="K94" s="14">
        <v>28.4</v>
      </c>
      <c r="L94" s="15">
        <v>5</v>
      </c>
      <c r="M94" s="16">
        <v>170.821</v>
      </c>
      <c r="N94" s="16">
        <v>447.43700000000001</v>
      </c>
      <c r="O94" s="16">
        <v>731.476</v>
      </c>
      <c r="P94" s="16">
        <v>1006.47</v>
      </c>
      <c r="Q94" s="16">
        <f>(P94-M94)/3</f>
        <v>278.54966666666667</v>
      </c>
      <c r="R94" s="17"/>
    </row>
    <row r="95" spans="1:18">
      <c r="A95" s="8">
        <v>66188</v>
      </c>
      <c r="B95" s="9">
        <v>72.83</v>
      </c>
      <c r="C95" s="8">
        <v>1</v>
      </c>
      <c r="D95" s="10">
        <f t="shared" si="2"/>
        <v>0</v>
      </c>
      <c r="E95" s="11"/>
      <c r="F95" s="12" t="s">
        <v>18</v>
      </c>
      <c r="G95" s="11">
        <v>66</v>
      </c>
      <c r="H95" s="11">
        <v>15</v>
      </c>
      <c r="I95" s="13"/>
      <c r="J95" s="15"/>
      <c r="K95" s="15"/>
      <c r="L95" s="15">
        <v>6</v>
      </c>
      <c r="M95" s="16">
        <v>172.501</v>
      </c>
      <c r="N95" s="16">
        <v>453.858</v>
      </c>
      <c r="O95" s="16">
        <v>738.202</v>
      </c>
      <c r="P95" s="16">
        <v>1019.82</v>
      </c>
      <c r="Q95" s="16">
        <f>(P95-M95)/3</f>
        <v>282.43966666666671</v>
      </c>
      <c r="R95" s="17"/>
    </row>
    <row r="96" spans="1:18">
      <c r="A96" s="8">
        <v>66233</v>
      </c>
      <c r="B96" s="9">
        <v>72.83</v>
      </c>
      <c r="C96" s="8">
        <v>1</v>
      </c>
      <c r="D96" s="10">
        <f t="shared" si="2"/>
        <v>0</v>
      </c>
      <c r="E96" s="11"/>
      <c r="F96" s="12" t="s">
        <v>18</v>
      </c>
      <c r="G96" s="11">
        <v>69</v>
      </c>
      <c r="H96" s="11">
        <v>15</v>
      </c>
      <c r="I96" s="13"/>
      <c r="J96" s="15"/>
      <c r="K96" s="15"/>
      <c r="L96" s="15">
        <v>7</v>
      </c>
      <c r="M96" s="16">
        <v>175.785</v>
      </c>
      <c r="N96" s="16">
        <v>457.93599999999998</v>
      </c>
      <c r="O96" s="16">
        <v>741.91700000000003</v>
      </c>
      <c r="P96" s="16">
        <v>1023.6</v>
      </c>
      <c r="Q96" s="16">
        <f>(P96-M96)/3</f>
        <v>282.60500000000002</v>
      </c>
      <c r="R96" s="18">
        <f>AVERAGE(Q94:Q98)</f>
        <v>280.78699999999998</v>
      </c>
    </row>
    <row r="97" spans="1:18">
      <c r="A97" s="8">
        <v>66237</v>
      </c>
      <c r="B97" s="9">
        <v>72.83</v>
      </c>
      <c r="C97" s="8">
        <v>1</v>
      </c>
      <c r="D97" s="10">
        <f t="shared" si="2"/>
        <v>0</v>
      </c>
      <c r="E97" s="11"/>
      <c r="F97" s="12" t="s">
        <v>18</v>
      </c>
      <c r="G97" s="11">
        <v>72</v>
      </c>
      <c r="H97" s="11">
        <v>15</v>
      </c>
      <c r="I97" s="13"/>
      <c r="J97" s="15"/>
      <c r="K97" s="15"/>
      <c r="L97" s="15">
        <v>8</v>
      </c>
      <c r="M97" s="16">
        <v>167.16300000000001</v>
      </c>
      <c r="N97" s="16">
        <v>445.36</v>
      </c>
      <c r="O97" s="16">
        <v>729.99699999999996</v>
      </c>
      <c r="P97" s="16">
        <v>1002.38</v>
      </c>
      <c r="Q97" s="16">
        <f>(P97-M97)/3</f>
        <v>278.40566666666666</v>
      </c>
      <c r="R97" s="17"/>
    </row>
    <row r="98" spans="1:18">
      <c r="A98" s="8">
        <v>66662</v>
      </c>
      <c r="B98" s="9">
        <v>72.83</v>
      </c>
      <c r="C98" s="8">
        <v>1.1000000000000001</v>
      </c>
      <c r="D98" s="10">
        <f t="shared" si="2"/>
        <v>0</v>
      </c>
      <c r="E98" s="11"/>
      <c r="F98" s="12" t="s">
        <v>18</v>
      </c>
      <c r="G98" s="11">
        <v>75</v>
      </c>
      <c r="H98" s="11">
        <v>15</v>
      </c>
      <c r="I98" s="13"/>
      <c r="J98" s="15"/>
      <c r="K98" s="15"/>
      <c r="L98" s="15">
        <v>9</v>
      </c>
      <c r="M98" s="16">
        <v>173.42500000000001</v>
      </c>
      <c r="N98" s="16">
        <v>457.83300000000003</v>
      </c>
      <c r="O98" s="16">
        <v>737.745</v>
      </c>
      <c r="P98" s="16">
        <v>1019.23</v>
      </c>
      <c r="Q98" s="16">
        <f>(P98-M98)/3</f>
        <v>281.935</v>
      </c>
      <c r="R98" s="17"/>
    </row>
    <row r="99" spans="1:18">
      <c r="A99" s="8">
        <v>67175</v>
      </c>
      <c r="B99" s="9">
        <v>72.83</v>
      </c>
      <c r="C99" s="8">
        <v>0.91</v>
      </c>
      <c r="D99" s="10">
        <f t="shared" si="2"/>
        <v>0</v>
      </c>
      <c r="E99" s="13">
        <f>B94-B99</f>
        <v>0</v>
      </c>
      <c r="F99" s="12" t="s">
        <v>18</v>
      </c>
      <c r="G99" s="11" t="s">
        <v>22</v>
      </c>
      <c r="H99" s="11">
        <v>15</v>
      </c>
      <c r="I99" s="13"/>
      <c r="J99" s="15"/>
      <c r="K99" s="15"/>
      <c r="L99" s="15"/>
      <c r="M99" s="16"/>
      <c r="N99" s="16"/>
      <c r="O99" s="16"/>
      <c r="P99" s="16"/>
      <c r="Q99" s="16"/>
      <c r="R99" s="17"/>
    </row>
    <row r="100" spans="1:18">
      <c r="A100" s="22">
        <v>67204</v>
      </c>
      <c r="B100" s="23">
        <v>72.83</v>
      </c>
      <c r="C100" s="22">
        <v>0.93</v>
      </c>
      <c r="D100" s="24">
        <f t="shared" si="2"/>
        <v>0</v>
      </c>
      <c r="E100" s="25"/>
      <c r="F100" s="12" t="s">
        <v>18</v>
      </c>
      <c r="G100" s="25">
        <v>76</v>
      </c>
      <c r="H100" s="25">
        <v>16</v>
      </c>
      <c r="I100" s="24">
        <f>B100*1.047998323</f>
        <v>76.325717864090009</v>
      </c>
      <c r="J100" s="14" t="s">
        <v>26</v>
      </c>
      <c r="K100" s="14">
        <v>25.25</v>
      </c>
      <c r="L100" s="29">
        <v>10</v>
      </c>
      <c r="M100" s="30">
        <v>185.04900000000001</v>
      </c>
      <c r="N100" s="30">
        <v>459.88099999999997</v>
      </c>
      <c r="O100" s="30">
        <v>736.84100000000001</v>
      </c>
      <c r="P100" s="30">
        <v>1011.66</v>
      </c>
      <c r="Q100" s="16">
        <f>(P100-M100)/3</f>
        <v>275.53699999999998</v>
      </c>
      <c r="R100" s="17"/>
    </row>
    <row r="101" spans="1:18">
      <c r="A101" s="22">
        <v>67267</v>
      </c>
      <c r="B101" s="23">
        <v>72.83</v>
      </c>
      <c r="C101" s="22">
        <v>0.88</v>
      </c>
      <c r="D101" s="24">
        <f t="shared" si="2"/>
        <v>0</v>
      </c>
      <c r="E101" s="25"/>
      <c r="F101" s="12" t="s">
        <v>18</v>
      </c>
      <c r="G101" s="25">
        <v>79</v>
      </c>
      <c r="H101" s="25">
        <v>16</v>
      </c>
      <c r="I101" s="24"/>
      <c r="J101" s="29"/>
      <c r="K101" s="29"/>
      <c r="L101" s="29">
        <v>11</v>
      </c>
      <c r="M101" s="30">
        <v>185.74700000000001</v>
      </c>
      <c r="N101" s="30">
        <v>460.60199999999998</v>
      </c>
      <c r="O101" s="30">
        <v>737.74699999999996</v>
      </c>
      <c r="P101" s="30">
        <v>1010.78</v>
      </c>
      <c r="Q101" s="16">
        <f>(P101-M101)/3</f>
        <v>275.01099999999997</v>
      </c>
      <c r="R101" s="17"/>
    </row>
    <row r="102" spans="1:18">
      <c r="A102" s="22">
        <v>67343</v>
      </c>
      <c r="B102" s="23">
        <v>72.83</v>
      </c>
      <c r="C102" s="22">
        <v>0.89</v>
      </c>
      <c r="D102" s="24">
        <f t="shared" si="2"/>
        <v>0</v>
      </c>
      <c r="E102" s="25"/>
      <c r="F102" s="12" t="s">
        <v>18</v>
      </c>
      <c r="G102" s="25">
        <v>82</v>
      </c>
      <c r="H102" s="25">
        <v>16</v>
      </c>
      <c r="I102" s="24"/>
      <c r="J102" s="29"/>
      <c r="K102" s="29"/>
      <c r="L102" s="29">
        <v>12</v>
      </c>
      <c r="M102" s="30">
        <v>187.405</v>
      </c>
      <c r="N102" s="30">
        <v>465.67200000000003</v>
      </c>
      <c r="O102" s="30">
        <v>742.58500000000004</v>
      </c>
      <c r="P102" s="30">
        <v>1020.67</v>
      </c>
      <c r="Q102" s="16">
        <f>(P102-M102)/3</f>
        <v>277.755</v>
      </c>
      <c r="R102" s="18">
        <f>AVERAGE(Q100:Q104)</f>
        <v>277.42406666666665</v>
      </c>
    </row>
    <row r="103" spans="1:18">
      <c r="A103" s="22">
        <v>66031</v>
      </c>
      <c r="B103" s="23">
        <v>72.84</v>
      </c>
      <c r="C103" s="22">
        <v>1</v>
      </c>
      <c r="D103" s="24">
        <f t="shared" si="2"/>
        <v>1.0000000000005116E-2</v>
      </c>
      <c r="E103" s="25"/>
      <c r="F103" s="12" t="s">
        <v>18</v>
      </c>
      <c r="G103" s="25">
        <v>85</v>
      </c>
      <c r="H103" s="25">
        <v>16</v>
      </c>
      <c r="I103" s="24"/>
      <c r="J103" s="29"/>
      <c r="K103" s="29"/>
      <c r="L103" s="29">
        <v>13</v>
      </c>
      <c r="M103" s="30">
        <v>188.917</v>
      </c>
      <c r="N103" s="30">
        <v>470.36900000000003</v>
      </c>
      <c r="O103" s="30">
        <v>751.154</v>
      </c>
      <c r="P103" s="30">
        <v>1030.6400000000001</v>
      </c>
      <c r="Q103" s="16">
        <f>(P103-M103)/3</f>
        <v>280.57433333333336</v>
      </c>
      <c r="R103" s="17"/>
    </row>
    <row r="104" spans="1:18">
      <c r="A104" s="22">
        <v>66135</v>
      </c>
      <c r="B104" s="23">
        <v>72.84</v>
      </c>
      <c r="C104" s="22">
        <v>1.1000000000000001</v>
      </c>
      <c r="D104" s="24">
        <f t="shared" si="2"/>
        <v>0</v>
      </c>
      <c r="E104" s="25"/>
      <c r="F104" s="12" t="s">
        <v>18</v>
      </c>
      <c r="G104" s="25">
        <v>88</v>
      </c>
      <c r="H104" s="25">
        <v>16</v>
      </c>
      <c r="I104" s="24"/>
      <c r="J104" s="29"/>
      <c r="K104" s="29"/>
      <c r="L104" s="29">
        <v>14</v>
      </c>
      <c r="M104" s="30">
        <v>184.011</v>
      </c>
      <c r="N104" s="30">
        <v>463.36599999999999</v>
      </c>
      <c r="O104" s="30">
        <v>742.15599999999995</v>
      </c>
      <c r="P104" s="30">
        <v>1018.74</v>
      </c>
      <c r="Q104" s="16">
        <f>(P104-M104)/3</f>
        <v>278.24299999999999</v>
      </c>
      <c r="R104" s="17"/>
    </row>
    <row r="105" spans="1:18">
      <c r="A105" s="22">
        <v>66234</v>
      </c>
      <c r="B105" s="23">
        <v>72.84</v>
      </c>
      <c r="C105" s="22">
        <v>0.99</v>
      </c>
      <c r="D105" s="24">
        <f t="shared" si="2"/>
        <v>0</v>
      </c>
      <c r="E105" s="24">
        <f>B100-B105</f>
        <v>-1.0000000000005116E-2</v>
      </c>
      <c r="F105" s="12" t="s">
        <v>18</v>
      </c>
      <c r="G105" s="25" t="s">
        <v>22</v>
      </c>
      <c r="H105" s="25">
        <v>16</v>
      </c>
      <c r="I105" s="24"/>
      <c r="J105" s="29"/>
      <c r="K105" s="29"/>
      <c r="L105" s="29"/>
      <c r="M105" s="30"/>
      <c r="N105" s="30"/>
      <c r="O105" s="30"/>
      <c r="P105" s="30"/>
      <c r="Q105" s="16"/>
      <c r="R105" s="17"/>
    </row>
    <row r="106" spans="1:18">
      <c r="A106" s="8">
        <v>66641</v>
      </c>
      <c r="B106" s="9">
        <v>72.84</v>
      </c>
      <c r="C106" s="8">
        <v>1</v>
      </c>
      <c r="D106" s="10">
        <f t="shared" si="2"/>
        <v>0</v>
      </c>
      <c r="E106" s="11"/>
      <c r="F106" s="12" t="s">
        <v>18</v>
      </c>
      <c r="G106" s="11">
        <v>77</v>
      </c>
      <c r="H106" s="11">
        <v>17</v>
      </c>
      <c r="I106" s="13">
        <f>B106*1.047998323</f>
        <v>76.336197847320008</v>
      </c>
      <c r="J106" s="14" t="s">
        <v>28</v>
      </c>
      <c r="K106" s="14">
        <v>28.6</v>
      </c>
      <c r="L106" s="15">
        <v>0</v>
      </c>
      <c r="M106" s="16">
        <v>181.434</v>
      </c>
      <c r="N106" s="16">
        <v>465.23500000000001</v>
      </c>
      <c r="O106" s="16">
        <v>750.73900000000003</v>
      </c>
      <c r="P106" s="16">
        <v>1032.49</v>
      </c>
      <c r="Q106" s="16">
        <f>(P106-M106)/3</f>
        <v>283.68533333333335</v>
      </c>
      <c r="R106" s="17"/>
    </row>
    <row r="107" spans="1:18">
      <c r="A107" s="8">
        <v>66893</v>
      </c>
      <c r="B107" s="9">
        <v>72.84</v>
      </c>
      <c r="C107" s="8">
        <v>0.9</v>
      </c>
      <c r="D107" s="10">
        <f t="shared" si="2"/>
        <v>0</v>
      </c>
      <c r="E107" s="11"/>
      <c r="F107" s="12" t="s">
        <v>18</v>
      </c>
      <c r="G107" s="11">
        <v>80</v>
      </c>
      <c r="H107" s="11">
        <v>17</v>
      </c>
      <c r="I107" s="13"/>
      <c r="J107" s="15"/>
      <c r="K107" s="15"/>
      <c r="L107" s="15">
        <v>1</v>
      </c>
      <c r="M107" s="16">
        <v>177.148</v>
      </c>
      <c r="N107" s="16">
        <v>466.11900000000003</v>
      </c>
      <c r="O107" s="16">
        <v>753.173</v>
      </c>
      <c r="P107" s="16">
        <v>1035.72</v>
      </c>
      <c r="Q107" s="16">
        <f>(P107-M107)/3</f>
        <v>286.19066666666669</v>
      </c>
      <c r="R107" s="17"/>
    </row>
    <row r="108" spans="1:18">
      <c r="A108" s="8">
        <v>67113</v>
      </c>
      <c r="B108" s="9">
        <v>72.84</v>
      </c>
      <c r="C108" s="8">
        <v>0.97</v>
      </c>
      <c r="D108" s="10">
        <f t="shared" si="2"/>
        <v>0</v>
      </c>
      <c r="E108" s="11"/>
      <c r="F108" s="12" t="s">
        <v>18</v>
      </c>
      <c r="G108" s="11">
        <v>83</v>
      </c>
      <c r="H108" s="11">
        <v>17</v>
      </c>
      <c r="I108" s="13"/>
      <c r="J108" s="15"/>
      <c r="K108" s="15"/>
      <c r="L108" s="15">
        <v>2</v>
      </c>
      <c r="M108" s="16">
        <v>184.73599999999999</v>
      </c>
      <c r="N108" s="16">
        <v>463.50299999999999</v>
      </c>
      <c r="O108" s="16">
        <v>748.69299999999998</v>
      </c>
      <c r="P108" s="16">
        <v>1029.5</v>
      </c>
      <c r="Q108" s="16">
        <f>(P108-M108)/3</f>
        <v>281.58800000000002</v>
      </c>
      <c r="R108" s="18">
        <f>AVERAGE(Q106:Q110)</f>
        <v>283.19353333333328</v>
      </c>
    </row>
    <row r="109" spans="1:18">
      <c r="A109" s="8">
        <v>67146</v>
      </c>
      <c r="B109" s="9">
        <v>72.84</v>
      </c>
      <c r="C109" s="8">
        <v>0.87</v>
      </c>
      <c r="D109" s="10">
        <f t="shared" si="2"/>
        <v>0</v>
      </c>
      <c r="E109" s="11"/>
      <c r="F109" s="12" t="s">
        <v>18</v>
      </c>
      <c r="G109" s="11">
        <v>86</v>
      </c>
      <c r="H109" s="11">
        <v>17</v>
      </c>
      <c r="I109" s="13"/>
      <c r="J109" s="15"/>
      <c r="K109" s="15"/>
      <c r="L109" s="15">
        <v>3</v>
      </c>
      <c r="M109" s="16">
        <v>171.90100000000001</v>
      </c>
      <c r="N109" s="16">
        <v>453.04300000000001</v>
      </c>
      <c r="O109" s="16">
        <v>738.01800000000003</v>
      </c>
      <c r="P109" s="16">
        <v>1009.72</v>
      </c>
      <c r="Q109" s="16">
        <f>(P109-M109)/3</f>
        <v>279.27299999999997</v>
      </c>
      <c r="R109" s="17"/>
    </row>
    <row r="110" spans="1:18">
      <c r="A110" s="8">
        <v>67169</v>
      </c>
      <c r="B110" s="9">
        <v>72.84</v>
      </c>
      <c r="C110" s="8">
        <v>0.89</v>
      </c>
      <c r="D110" s="10">
        <f t="shared" ref="D110:D141" si="3">B110-B109</f>
        <v>0</v>
      </c>
      <c r="E110" s="11"/>
      <c r="F110" s="12" t="s">
        <v>18</v>
      </c>
      <c r="G110" s="11">
        <v>89</v>
      </c>
      <c r="H110" s="11">
        <v>17</v>
      </c>
      <c r="I110" s="13"/>
      <c r="J110" s="15"/>
      <c r="K110" s="15"/>
      <c r="L110" s="15">
        <v>4</v>
      </c>
      <c r="M110" s="16">
        <v>176.53800000000001</v>
      </c>
      <c r="N110" s="16">
        <v>459.37799999999999</v>
      </c>
      <c r="O110" s="16">
        <v>744.10199999999998</v>
      </c>
      <c r="P110" s="16">
        <v>1032.23</v>
      </c>
      <c r="Q110" s="16">
        <f>(P110-M110)/3</f>
        <v>285.23066666666665</v>
      </c>
      <c r="R110" s="17"/>
    </row>
    <row r="111" spans="1:18">
      <c r="A111" s="8">
        <v>67348</v>
      </c>
      <c r="B111" s="9">
        <v>72.84</v>
      </c>
      <c r="C111" s="8">
        <v>0.9</v>
      </c>
      <c r="D111" s="10">
        <f t="shared" si="3"/>
        <v>0</v>
      </c>
      <c r="E111" s="13">
        <f>B106-B111</f>
        <v>0</v>
      </c>
      <c r="F111" s="12" t="s">
        <v>18</v>
      </c>
      <c r="G111" s="11" t="s">
        <v>22</v>
      </c>
      <c r="H111" s="11">
        <v>17</v>
      </c>
      <c r="I111" s="13"/>
      <c r="J111" s="15"/>
      <c r="K111" s="15"/>
      <c r="L111" s="15"/>
      <c r="M111" s="16"/>
      <c r="N111" s="16"/>
      <c r="O111" s="16"/>
      <c r="P111" s="16"/>
      <c r="Q111" s="16"/>
      <c r="R111" s="17"/>
    </row>
    <row r="112" spans="1:18">
      <c r="A112" s="22">
        <v>66236</v>
      </c>
      <c r="B112" s="23">
        <v>72.849999999999994</v>
      </c>
      <c r="C112" s="22">
        <v>1</v>
      </c>
      <c r="D112" s="24">
        <f t="shared" si="3"/>
        <v>9.9999999999909051E-3</v>
      </c>
      <c r="E112" s="25"/>
      <c r="F112" s="12" t="s">
        <v>18</v>
      </c>
      <c r="G112" s="25">
        <v>78</v>
      </c>
      <c r="H112" s="25">
        <v>18</v>
      </c>
      <c r="I112" s="24">
        <f>B112*1.047998323</f>
        <v>76.346677830549993</v>
      </c>
      <c r="J112" s="14" t="s">
        <v>28</v>
      </c>
      <c r="K112" s="14">
        <v>28.6</v>
      </c>
      <c r="L112" s="29">
        <v>5</v>
      </c>
      <c r="M112" s="30">
        <v>179.97300000000001</v>
      </c>
      <c r="N112" s="30">
        <v>457.84100000000001</v>
      </c>
      <c r="O112" s="30">
        <v>738.846</v>
      </c>
      <c r="P112" s="30">
        <v>1016.45</v>
      </c>
      <c r="Q112" s="16">
        <f>(P112-M112)/3</f>
        <v>278.82566666666668</v>
      </c>
      <c r="R112" s="17"/>
    </row>
    <row r="113" spans="1:20">
      <c r="A113" s="22">
        <v>66249</v>
      </c>
      <c r="B113" s="23">
        <v>72.849999999999994</v>
      </c>
      <c r="C113" s="22">
        <v>1</v>
      </c>
      <c r="D113" s="24">
        <f t="shared" si="3"/>
        <v>0</v>
      </c>
      <c r="E113" s="25"/>
      <c r="F113" s="12" t="s">
        <v>18</v>
      </c>
      <c r="G113" s="25">
        <v>81</v>
      </c>
      <c r="H113" s="25">
        <v>18</v>
      </c>
      <c r="I113" s="24"/>
      <c r="J113" s="29"/>
      <c r="K113" s="29"/>
      <c r="L113" s="29">
        <v>6</v>
      </c>
      <c r="M113" s="30">
        <v>179.40299999999999</v>
      </c>
      <c r="N113" s="30">
        <v>452.93299999999999</v>
      </c>
      <c r="O113" s="30">
        <v>729.72199999999998</v>
      </c>
      <c r="P113" s="30">
        <v>1006.6</v>
      </c>
      <c r="Q113" s="16">
        <f>(P113-M113)/3</f>
        <v>275.73233333333332</v>
      </c>
      <c r="R113" s="17"/>
    </row>
    <row r="114" spans="1:20">
      <c r="A114" s="22">
        <v>66640</v>
      </c>
      <c r="B114" s="23">
        <v>72.849999999999994</v>
      </c>
      <c r="C114" s="22">
        <v>1</v>
      </c>
      <c r="D114" s="24">
        <f t="shared" si="3"/>
        <v>0</v>
      </c>
      <c r="E114" s="25"/>
      <c r="F114" s="12" t="s">
        <v>18</v>
      </c>
      <c r="G114" s="25">
        <v>84</v>
      </c>
      <c r="H114" s="25">
        <v>18</v>
      </c>
      <c r="I114" s="24"/>
      <c r="J114" s="29"/>
      <c r="K114" s="29"/>
      <c r="L114" s="29">
        <v>7</v>
      </c>
      <c r="M114" s="30">
        <v>176.97800000000001</v>
      </c>
      <c r="N114" s="30">
        <v>464.16899999999998</v>
      </c>
      <c r="O114" s="30">
        <v>740.65499999999997</v>
      </c>
      <c r="P114" s="30">
        <v>1026.25</v>
      </c>
      <c r="Q114" s="16">
        <f>(P114-M114)/3</f>
        <v>283.09066666666666</v>
      </c>
      <c r="R114" s="18">
        <f>AVERAGE(Q112:Q116)</f>
        <v>279.48159999999996</v>
      </c>
    </row>
    <row r="115" spans="1:20">
      <c r="A115" s="22">
        <v>67021</v>
      </c>
      <c r="B115" s="23">
        <v>72.849999999999994</v>
      </c>
      <c r="C115" s="22">
        <v>0.9</v>
      </c>
      <c r="D115" s="24">
        <f t="shared" si="3"/>
        <v>0</v>
      </c>
      <c r="E115" s="25"/>
      <c r="F115" s="12" t="s">
        <v>18</v>
      </c>
      <c r="G115" s="25">
        <v>87</v>
      </c>
      <c r="H115" s="25">
        <v>18</v>
      </c>
      <c r="I115" s="24"/>
      <c r="J115" s="29"/>
      <c r="K115" s="29"/>
      <c r="L115" s="29">
        <v>8</v>
      </c>
      <c r="M115" s="30">
        <v>181.80099999999999</v>
      </c>
      <c r="N115" s="30">
        <v>461.411</v>
      </c>
      <c r="O115" s="30">
        <v>743.16099999999994</v>
      </c>
      <c r="P115" s="30">
        <v>1019.53</v>
      </c>
      <c r="Q115" s="16">
        <f>(P115-M115)/3</f>
        <v>279.24299999999999</v>
      </c>
      <c r="R115" s="17"/>
    </row>
    <row r="116" spans="1:20">
      <c r="A116" s="22">
        <v>67071</v>
      </c>
      <c r="B116" s="23">
        <v>72.849999999999994</v>
      </c>
      <c r="C116" s="22">
        <v>0.95</v>
      </c>
      <c r="D116" s="24">
        <f t="shared" si="3"/>
        <v>0</v>
      </c>
      <c r="E116" s="25"/>
      <c r="F116" s="12" t="s">
        <v>18</v>
      </c>
      <c r="G116" s="25">
        <v>90</v>
      </c>
      <c r="H116" s="25">
        <v>18</v>
      </c>
      <c r="I116" s="24"/>
      <c r="J116" s="29"/>
      <c r="K116" s="29"/>
      <c r="L116" s="29">
        <v>9</v>
      </c>
      <c r="M116" s="30">
        <v>181.68100000000001</v>
      </c>
      <c r="N116" s="30">
        <v>462.52</v>
      </c>
      <c r="O116" s="30">
        <v>746.75199999999995</v>
      </c>
      <c r="P116" s="30">
        <v>1023.23</v>
      </c>
      <c r="Q116" s="16">
        <f>(P116-M116)/3</f>
        <v>280.51633333333331</v>
      </c>
      <c r="R116" s="17"/>
    </row>
    <row r="117" spans="1:20">
      <c r="A117" s="22">
        <v>67234</v>
      </c>
      <c r="B117" s="23">
        <v>72.849999999999994</v>
      </c>
      <c r="C117" s="22">
        <v>0.9</v>
      </c>
      <c r="D117" s="24">
        <f t="shared" si="3"/>
        <v>0</v>
      </c>
      <c r="E117" s="24">
        <f>B112-B117</f>
        <v>0</v>
      </c>
      <c r="F117" s="12" t="s">
        <v>18</v>
      </c>
      <c r="G117" s="25" t="s">
        <v>22</v>
      </c>
      <c r="H117" s="25">
        <v>18</v>
      </c>
      <c r="I117" s="24"/>
      <c r="J117" s="29"/>
      <c r="K117" s="29"/>
      <c r="L117" s="29"/>
      <c r="M117" s="30"/>
      <c r="N117" s="30"/>
      <c r="O117" s="30"/>
      <c r="P117" s="30"/>
      <c r="Q117" s="16"/>
      <c r="R117" s="17"/>
    </row>
    <row r="118" spans="1:20">
      <c r="A118" s="8">
        <v>66000</v>
      </c>
      <c r="B118" s="9">
        <v>72.86</v>
      </c>
      <c r="C118" s="8">
        <v>1</v>
      </c>
      <c r="D118" s="10">
        <f t="shared" si="3"/>
        <v>1.0000000000005116E-2</v>
      </c>
      <c r="E118" s="11"/>
      <c r="F118" s="12" t="s">
        <v>18</v>
      </c>
      <c r="G118" s="11">
        <v>91</v>
      </c>
      <c r="H118" s="11">
        <v>19</v>
      </c>
      <c r="I118" s="13">
        <f>B118*1.047998323</f>
        <v>76.357157813780006</v>
      </c>
      <c r="J118" s="14" t="s">
        <v>28</v>
      </c>
      <c r="K118" s="14">
        <v>28.6</v>
      </c>
      <c r="L118" s="15">
        <v>10</v>
      </c>
      <c r="M118" s="16">
        <v>199.768</v>
      </c>
      <c r="N118" s="16">
        <v>479.43700000000001</v>
      </c>
      <c r="O118" s="16">
        <v>758.54</v>
      </c>
      <c r="P118" s="16">
        <v>1043.9000000000001</v>
      </c>
      <c r="Q118" s="16">
        <f>(P118-M118)/3</f>
        <v>281.37733333333335</v>
      </c>
      <c r="R118" s="17"/>
    </row>
    <row r="119" spans="1:20">
      <c r="A119" s="8">
        <v>66235</v>
      </c>
      <c r="B119" s="9">
        <v>72.86</v>
      </c>
      <c r="C119" s="8">
        <v>1</v>
      </c>
      <c r="D119" s="10">
        <f t="shared" si="3"/>
        <v>0</v>
      </c>
      <c r="E119" s="11"/>
      <c r="F119" s="12" t="s">
        <v>18</v>
      </c>
      <c r="G119" s="11">
        <v>94</v>
      </c>
      <c r="H119" s="11">
        <v>19</v>
      </c>
      <c r="I119" s="13"/>
      <c r="J119" s="15"/>
      <c r="K119" s="15"/>
      <c r="L119" s="15">
        <v>11</v>
      </c>
      <c r="M119" s="16">
        <v>188.35400000000001</v>
      </c>
      <c r="N119" s="16">
        <v>471.64299999999997</v>
      </c>
      <c r="O119" s="16">
        <v>750.7</v>
      </c>
      <c r="P119" s="16">
        <v>1027.81</v>
      </c>
      <c r="Q119" s="16">
        <f>(P119-M119)/3</f>
        <v>279.81866666666662</v>
      </c>
      <c r="R119" s="17"/>
    </row>
    <row r="120" spans="1:20">
      <c r="A120" s="8">
        <v>66263</v>
      </c>
      <c r="B120" s="9">
        <v>72.86</v>
      </c>
      <c r="C120" s="8">
        <v>1</v>
      </c>
      <c r="D120" s="10">
        <f t="shared" si="3"/>
        <v>0</v>
      </c>
      <c r="E120" s="11"/>
      <c r="F120" s="12" t="s">
        <v>18</v>
      </c>
      <c r="G120" s="11">
        <v>97</v>
      </c>
      <c r="H120" s="11">
        <v>19</v>
      </c>
      <c r="I120" s="13"/>
      <c r="J120" s="15"/>
      <c r="K120" s="15"/>
      <c r="L120" s="15">
        <v>12</v>
      </c>
      <c r="M120" s="16">
        <v>190.68700000000001</v>
      </c>
      <c r="N120" s="16">
        <v>475.44400000000002</v>
      </c>
      <c r="O120" s="16">
        <v>757.80600000000004</v>
      </c>
      <c r="P120" s="16">
        <v>1038.1600000000001</v>
      </c>
      <c r="Q120" s="16">
        <f>(P120-M120)/3</f>
        <v>282.49100000000004</v>
      </c>
      <c r="R120" s="18">
        <f>AVERAGE(Q118:Q122)</f>
        <v>281.56106666666665</v>
      </c>
    </row>
    <row r="121" spans="1:20">
      <c r="A121" s="8">
        <v>66636</v>
      </c>
      <c r="B121" s="9">
        <v>72.86</v>
      </c>
      <c r="C121" s="8">
        <v>1.1000000000000001</v>
      </c>
      <c r="D121" s="10">
        <f t="shared" si="3"/>
        <v>0</v>
      </c>
      <c r="E121" s="11"/>
      <c r="F121" s="12" t="s">
        <v>18</v>
      </c>
      <c r="G121" s="11">
        <v>100</v>
      </c>
      <c r="H121" s="11">
        <v>19</v>
      </c>
      <c r="I121" s="13"/>
      <c r="J121" s="15"/>
      <c r="K121" s="15"/>
      <c r="L121" s="15">
        <v>13</v>
      </c>
      <c r="M121" s="16">
        <v>191.273</v>
      </c>
      <c r="N121" s="16">
        <v>471.03500000000003</v>
      </c>
      <c r="O121" s="16">
        <v>749.83399999999995</v>
      </c>
      <c r="P121" s="16">
        <v>1029.08</v>
      </c>
      <c r="Q121" s="16">
        <f>(P121-M121)/3</f>
        <v>279.26899999999995</v>
      </c>
      <c r="R121" s="17"/>
    </row>
    <row r="122" spans="1:20">
      <c r="A122" s="8">
        <v>66663</v>
      </c>
      <c r="B122" s="9">
        <v>72.86</v>
      </c>
      <c r="C122" s="8">
        <v>1</v>
      </c>
      <c r="D122" s="10">
        <f t="shared" si="3"/>
        <v>0</v>
      </c>
      <c r="E122" s="11"/>
      <c r="F122" s="12" t="s">
        <v>18</v>
      </c>
      <c r="G122" s="11">
        <v>103</v>
      </c>
      <c r="H122" s="11">
        <v>19</v>
      </c>
      <c r="I122" s="13"/>
      <c r="J122" s="15"/>
      <c r="K122" s="15"/>
      <c r="L122" s="15">
        <v>14</v>
      </c>
      <c r="M122" s="16">
        <v>189.38200000000001</v>
      </c>
      <c r="N122" s="16">
        <v>473.35</v>
      </c>
      <c r="O122" s="16">
        <v>759.57</v>
      </c>
      <c r="P122" s="16">
        <v>1043.93</v>
      </c>
      <c r="Q122" s="16">
        <f>(P122-M122)/3</f>
        <v>284.84933333333333</v>
      </c>
      <c r="R122" s="17"/>
    </row>
    <row r="123" spans="1:20">
      <c r="A123" s="8">
        <v>66898</v>
      </c>
      <c r="B123" s="9">
        <v>72.86</v>
      </c>
      <c r="C123" s="8">
        <v>0.89</v>
      </c>
      <c r="D123" s="10">
        <f t="shared" si="3"/>
        <v>0</v>
      </c>
      <c r="E123" s="13">
        <f>B118-B123</f>
        <v>0</v>
      </c>
      <c r="F123" s="12" t="s">
        <v>18</v>
      </c>
      <c r="G123" s="11" t="s">
        <v>22</v>
      </c>
      <c r="H123" s="11">
        <v>19</v>
      </c>
      <c r="I123" s="13"/>
      <c r="J123" s="15"/>
      <c r="K123" s="15"/>
      <c r="L123" s="15"/>
      <c r="M123" s="16"/>
      <c r="N123" s="16"/>
      <c r="O123" s="16"/>
      <c r="P123" s="16"/>
      <c r="Q123" s="16"/>
      <c r="R123" s="17"/>
    </row>
    <row r="124" spans="1:20">
      <c r="A124" s="22">
        <v>67042</v>
      </c>
      <c r="B124" s="23">
        <v>72.86</v>
      </c>
      <c r="C124" s="22">
        <v>0.85</v>
      </c>
      <c r="D124" s="24">
        <f t="shared" si="3"/>
        <v>0</v>
      </c>
      <c r="E124" s="25"/>
      <c r="F124" s="12" t="s">
        <v>18</v>
      </c>
      <c r="G124" s="25">
        <v>92</v>
      </c>
      <c r="H124" s="25">
        <v>20</v>
      </c>
      <c r="I124" s="24">
        <f>B124*1.047998323</f>
        <v>76.357157813780006</v>
      </c>
      <c r="J124" s="14" t="s">
        <v>29</v>
      </c>
      <c r="K124" s="14">
        <v>28</v>
      </c>
      <c r="L124" s="29">
        <v>0</v>
      </c>
      <c r="M124" s="30">
        <v>197.30199999999999</v>
      </c>
      <c r="N124" s="30">
        <v>478.86399999999998</v>
      </c>
      <c r="O124" s="30">
        <v>761.93600000000004</v>
      </c>
      <c r="P124" s="30">
        <v>1039.98</v>
      </c>
      <c r="Q124" s="16">
        <f>(P124-M124)/3</f>
        <v>280.89266666666668</v>
      </c>
      <c r="R124" s="17"/>
    </row>
    <row r="125" spans="1:20">
      <c r="A125" s="22">
        <v>67055</v>
      </c>
      <c r="B125" s="23">
        <v>72.86</v>
      </c>
      <c r="C125" s="22">
        <v>0.94</v>
      </c>
      <c r="D125" s="24">
        <f t="shared" si="3"/>
        <v>0</v>
      </c>
      <c r="E125" s="25"/>
      <c r="F125" s="12" t="s">
        <v>18</v>
      </c>
      <c r="G125" s="25">
        <v>95</v>
      </c>
      <c r="H125" s="25">
        <v>20</v>
      </c>
      <c r="I125" s="24"/>
      <c r="J125" s="29"/>
      <c r="K125" s="29"/>
      <c r="L125" s="29">
        <v>1</v>
      </c>
      <c r="M125" s="30">
        <v>200.352</v>
      </c>
      <c r="N125" s="30">
        <v>485.26600000000002</v>
      </c>
      <c r="O125" s="30">
        <v>769.92100000000005</v>
      </c>
      <c r="P125" s="30">
        <v>1054.82</v>
      </c>
      <c r="Q125" s="16">
        <f>(P125-M125)/3</f>
        <v>284.82266666666663</v>
      </c>
      <c r="R125" s="17"/>
      <c r="T125" s="38"/>
    </row>
    <row r="126" spans="1:20">
      <c r="A126" s="22">
        <v>67096</v>
      </c>
      <c r="B126" s="23">
        <v>72.86</v>
      </c>
      <c r="C126" s="22">
        <v>0.86</v>
      </c>
      <c r="D126" s="24">
        <f t="shared" si="3"/>
        <v>0</v>
      </c>
      <c r="E126" s="25"/>
      <c r="F126" s="12" t="s">
        <v>18</v>
      </c>
      <c r="G126" s="25">
        <v>98</v>
      </c>
      <c r="H126" s="25">
        <v>20</v>
      </c>
      <c r="I126" s="24"/>
      <c r="J126" s="29"/>
      <c r="K126" s="29"/>
      <c r="L126" s="29">
        <v>2</v>
      </c>
      <c r="M126" s="30">
        <v>195.33699999999999</v>
      </c>
      <c r="N126" s="30">
        <v>472.31900000000002</v>
      </c>
      <c r="O126" s="30">
        <v>755.98699999999997</v>
      </c>
      <c r="P126" s="30">
        <v>1034.3</v>
      </c>
      <c r="Q126" s="16">
        <f>(P126-M126)/3</f>
        <v>279.65433333333334</v>
      </c>
      <c r="R126" s="18">
        <f>AVERAGE(Q124:Q128)</f>
        <v>280.60659999999996</v>
      </c>
    </row>
    <row r="127" spans="1:20">
      <c r="A127" s="22">
        <v>67344</v>
      </c>
      <c r="B127" s="23">
        <v>72.86</v>
      </c>
      <c r="C127" s="22">
        <v>0.89</v>
      </c>
      <c r="D127" s="24">
        <f t="shared" si="3"/>
        <v>0</v>
      </c>
      <c r="E127" s="25"/>
      <c r="F127" s="12" t="s">
        <v>18</v>
      </c>
      <c r="G127" s="25">
        <v>101</v>
      </c>
      <c r="H127" s="25">
        <v>20</v>
      </c>
      <c r="I127" s="24"/>
      <c r="J127" s="29"/>
      <c r="K127" s="29"/>
      <c r="L127" s="29">
        <v>3</v>
      </c>
      <c r="M127" s="30">
        <v>188.108</v>
      </c>
      <c r="N127" s="30">
        <v>467.06799999999998</v>
      </c>
      <c r="O127" s="30">
        <v>744.72799999999995</v>
      </c>
      <c r="P127" s="30">
        <v>1020.31</v>
      </c>
      <c r="Q127" s="16">
        <f>(P127-M127)/3</f>
        <v>277.40066666666667</v>
      </c>
      <c r="R127" s="17"/>
    </row>
    <row r="128" spans="1:20">
      <c r="A128" s="22">
        <v>67345</v>
      </c>
      <c r="B128" s="23">
        <v>72.86</v>
      </c>
      <c r="C128" s="22">
        <v>0.9</v>
      </c>
      <c r="D128" s="24">
        <f t="shared" si="3"/>
        <v>0</v>
      </c>
      <c r="E128" s="25"/>
      <c r="F128" s="12" t="s">
        <v>18</v>
      </c>
      <c r="G128" s="25">
        <v>104</v>
      </c>
      <c r="H128" s="25">
        <v>20</v>
      </c>
      <c r="I128" s="24"/>
      <c r="J128" s="29"/>
      <c r="K128" s="29"/>
      <c r="L128" s="29">
        <v>4</v>
      </c>
      <c r="M128" s="30">
        <v>190.33199999999999</v>
      </c>
      <c r="N128" s="30">
        <v>469.964</v>
      </c>
      <c r="O128" s="30">
        <v>751.56700000000001</v>
      </c>
      <c r="P128" s="30">
        <v>1031.1199999999999</v>
      </c>
      <c r="Q128" s="16">
        <f>(P128-M128)/3</f>
        <v>280.26266666666663</v>
      </c>
      <c r="R128" s="17"/>
    </row>
    <row r="129" spans="1:18">
      <c r="A129" s="22">
        <v>67347</v>
      </c>
      <c r="B129" s="23">
        <v>72.86</v>
      </c>
      <c r="C129" s="22">
        <v>0.91</v>
      </c>
      <c r="D129" s="24">
        <f t="shared" si="3"/>
        <v>0</v>
      </c>
      <c r="E129" s="24">
        <f>B124-B129</f>
        <v>0</v>
      </c>
      <c r="F129" s="12" t="s">
        <v>18</v>
      </c>
      <c r="G129" s="25" t="s">
        <v>22</v>
      </c>
      <c r="H129" s="25">
        <v>20</v>
      </c>
      <c r="I129" s="24"/>
      <c r="J129" s="29"/>
      <c r="K129" s="29"/>
      <c r="L129" s="29"/>
      <c r="M129" s="30"/>
      <c r="N129" s="30"/>
      <c r="O129" s="30"/>
      <c r="P129" s="30"/>
      <c r="Q129" s="16"/>
      <c r="R129" s="17"/>
    </row>
    <row r="130" spans="1:18">
      <c r="A130" s="8">
        <v>66020</v>
      </c>
      <c r="B130" s="9">
        <v>72.87</v>
      </c>
      <c r="C130" s="8">
        <v>1</v>
      </c>
      <c r="D130" s="10">
        <f t="shared" si="3"/>
        <v>1.0000000000005116E-2</v>
      </c>
      <c r="E130" s="11"/>
      <c r="F130" s="12" t="s">
        <v>18</v>
      </c>
      <c r="G130" s="11">
        <v>93</v>
      </c>
      <c r="H130" s="11">
        <v>21</v>
      </c>
      <c r="I130" s="13">
        <f>B130*1.047998323</f>
        <v>76.367637797010005</v>
      </c>
      <c r="J130" s="14" t="s">
        <v>29</v>
      </c>
      <c r="K130" s="14">
        <v>28</v>
      </c>
      <c r="L130" s="15">
        <v>5</v>
      </c>
      <c r="M130" s="16">
        <v>200.255</v>
      </c>
      <c r="N130" s="16">
        <v>489.07499999999999</v>
      </c>
      <c r="O130" s="16">
        <v>773.95699999999999</v>
      </c>
      <c r="P130" s="16">
        <v>1060.73</v>
      </c>
      <c r="Q130" s="16">
        <f>(P130-M130)/3</f>
        <v>286.82499999999999</v>
      </c>
      <c r="R130" s="17"/>
    </row>
    <row r="131" spans="1:18">
      <c r="A131" s="8">
        <v>66117</v>
      </c>
      <c r="B131" s="9">
        <v>72.87</v>
      </c>
      <c r="C131" s="8">
        <v>1.1000000000000001</v>
      </c>
      <c r="D131" s="10">
        <f t="shared" si="3"/>
        <v>0</v>
      </c>
      <c r="E131" s="11"/>
      <c r="F131" s="12" t="s">
        <v>18</v>
      </c>
      <c r="G131" s="11">
        <v>96</v>
      </c>
      <c r="H131" s="11">
        <v>21</v>
      </c>
      <c r="I131" s="13"/>
      <c r="J131" s="15"/>
      <c r="K131" s="15"/>
      <c r="L131" s="15">
        <v>6</v>
      </c>
      <c r="M131" s="16">
        <v>193.31899999999999</v>
      </c>
      <c r="N131" s="16">
        <v>477.94</v>
      </c>
      <c r="O131" s="16">
        <v>761.59500000000003</v>
      </c>
      <c r="P131" s="16">
        <v>1041.26</v>
      </c>
      <c r="Q131" s="16">
        <f>(P131-M131)/3</f>
        <v>282.64699999999999</v>
      </c>
      <c r="R131" s="17"/>
    </row>
    <row r="132" spans="1:18">
      <c r="A132" s="8">
        <v>66142</v>
      </c>
      <c r="B132" s="9">
        <v>72.87</v>
      </c>
      <c r="C132" s="8">
        <v>1</v>
      </c>
      <c r="D132" s="10">
        <f t="shared" si="3"/>
        <v>0</v>
      </c>
      <c r="E132" s="11"/>
      <c r="F132" s="12" t="s">
        <v>18</v>
      </c>
      <c r="G132" s="11">
        <v>99</v>
      </c>
      <c r="H132" s="11">
        <v>21</v>
      </c>
      <c r="I132" s="13"/>
      <c r="J132" s="15"/>
      <c r="K132" s="15"/>
      <c r="L132" s="15">
        <v>7</v>
      </c>
      <c r="M132" s="16">
        <v>200.75899999999999</v>
      </c>
      <c r="N132" s="16">
        <v>489.649</v>
      </c>
      <c r="O132" s="16">
        <v>777.45899999999995</v>
      </c>
      <c r="P132" s="16">
        <v>1062.24</v>
      </c>
      <c r="Q132" s="16">
        <f>(P132-M132)/3</f>
        <v>287.16033333333331</v>
      </c>
      <c r="R132" s="18">
        <f>AVERAGE(Q130:Q134)</f>
        <v>284.82119999999998</v>
      </c>
    </row>
    <row r="133" spans="1:18">
      <c r="A133" s="8">
        <v>66171</v>
      </c>
      <c r="B133" s="9">
        <v>72.87</v>
      </c>
      <c r="C133" s="8">
        <v>1.1000000000000001</v>
      </c>
      <c r="D133" s="10">
        <f t="shared" si="3"/>
        <v>0</v>
      </c>
      <c r="E133" s="11"/>
      <c r="F133" s="12" t="s">
        <v>18</v>
      </c>
      <c r="G133" s="11">
        <v>102</v>
      </c>
      <c r="H133" s="11">
        <v>21</v>
      </c>
      <c r="I133" s="13"/>
      <c r="J133" s="15"/>
      <c r="K133" s="15"/>
      <c r="L133" s="15">
        <v>8</v>
      </c>
      <c r="M133" s="16">
        <v>197.02500000000001</v>
      </c>
      <c r="N133" s="16">
        <v>480.75400000000002</v>
      </c>
      <c r="O133" s="16">
        <v>764.48</v>
      </c>
      <c r="P133" s="16">
        <v>1047.83</v>
      </c>
      <c r="Q133" s="16">
        <f>(P133-M133)/3</f>
        <v>283.60166666666663</v>
      </c>
      <c r="R133" s="17"/>
    </row>
    <row r="134" spans="1:18">
      <c r="A134" s="8">
        <v>66894</v>
      </c>
      <c r="B134" s="9">
        <v>72.87</v>
      </c>
      <c r="C134" s="8">
        <v>0.86</v>
      </c>
      <c r="D134" s="10">
        <f t="shared" si="3"/>
        <v>0</v>
      </c>
      <c r="E134" s="11"/>
      <c r="F134" s="12" t="s">
        <v>18</v>
      </c>
      <c r="G134" s="11">
        <v>105</v>
      </c>
      <c r="H134" s="11">
        <v>21</v>
      </c>
      <c r="I134" s="13"/>
      <c r="J134" s="15"/>
      <c r="K134" s="15"/>
      <c r="L134" s="15">
        <v>9</v>
      </c>
      <c r="M134" s="16">
        <v>196.41399999999999</v>
      </c>
      <c r="N134" s="16">
        <v>482.02499999999998</v>
      </c>
      <c r="O134" s="16">
        <v>764.91899999999998</v>
      </c>
      <c r="P134" s="16">
        <v>1048.03</v>
      </c>
      <c r="Q134" s="16">
        <f>(P134-M134)/3</f>
        <v>283.87200000000001</v>
      </c>
      <c r="R134" s="17"/>
    </row>
    <row r="135" spans="1:18">
      <c r="A135" s="8">
        <v>67083</v>
      </c>
      <c r="B135" s="9">
        <v>72.87</v>
      </c>
      <c r="C135" s="8">
        <v>0.88</v>
      </c>
      <c r="D135" s="10">
        <f t="shared" si="3"/>
        <v>0</v>
      </c>
      <c r="E135" s="13">
        <f>B130-B135</f>
        <v>0</v>
      </c>
      <c r="F135" s="12" t="s">
        <v>18</v>
      </c>
      <c r="G135" s="11" t="s">
        <v>22</v>
      </c>
      <c r="H135" s="11">
        <v>21</v>
      </c>
      <c r="I135" s="13"/>
      <c r="J135" s="15"/>
      <c r="K135" s="15"/>
      <c r="L135" s="15"/>
      <c r="M135" s="16"/>
      <c r="N135" s="16"/>
      <c r="O135" s="16"/>
      <c r="P135" s="16"/>
      <c r="Q135" s="16"/>
      <c r="R135" s="17"/>
    </row>
    <row r="136" spans="1:18">
      <c r="A136" s="22">
        <v>67205</v>
      </c>
      <c r="B136" s="23">
        <v>72.87</v>
      </c>
      <c r="C136" s="22">
        <v>0.9</v>
      </c>
      <c r="D136" s="24">
        <f t="shared" si="3"/>
        <v>0</v>
      </c>
      <c r="E136" s="25"/>
      <c r="F136" s="12" t="s">
        <v>18</v>
      </c>
      <c r="G136" s="25">
        <v>106</v>
      </c>
      <c r="H136" s="25">
        <v>22</v>
      </c>
      <c r="I136" s="24">
        <f>B136*1.047998323</f>
        <v>76.367637797010005</v>
      </c>
      <c r="J136" s="14" t="s">
        <v>29</v>
      </c>
      <c r="K136" s="14">
        <v>28</v>
      </c>
      <c r="L136" s="29">
        <v>10</v>
      </c>
      <c r="M136" s="30">
        <v>204.30199999999999</v>
      </c>
      <c r="N136" s="30">
        <v>486.33300000000003</v>
      </c>
      <c r="O136" s="30">
        <v>765.44</v>
      </c>
      <c r="P136" s="30">
        <v>1044.26</v>
      </c>
      <c r="Q136" s="16">
        <f>(P136-M136)/3</f>
        <v>279.98599999999999</v>
      </c>
      <c r="R136" s="17"/>
    </row>
    <row r="137" spans="1:18">
      <c r="A137" s="22">
        <v>67346</v>
      </c>
      <c r="B137" s="23">
        <v>72.87</v>
      </c>
      <c r="C137" s="22">
        <v>0.89</v>
      </c>
      <c r="D137" s="24">
        <f t="shared" si="3"/>
        <v>0</v>
      </c>
      <c r="E137" s="25"/>
      <c r="F137" s="12" t="s">
        <v>18</v>
      </c>
      <c r="G137" s="25">
        <v>107</v>
      </c>
      <c r="H137" s="25">
        <v>22</v>
      </c>
      <c r="I137" s="24"/>
      <c r="J137" s="29"/>
      <c r="K137" s="29"/>
      <c r="L137" s="29">
        <v>11</v>
      </c>
      <c r="M137" s="30">
        <v>205.834</v>
      </c>
      <c r="N137" s="30">
        <v>489.00200000000001</v>
      </c>
      <c r="O137" s="30">
        <v>770.72400000000005</v>
      </c>
      <c r="P137" s="30">
        <v>1054.8399999999999</v>
      </c>
      <c r="Q137" s="16">
        <f>(P137-M137)/3</f>
        <v>283.00199999999995</v>
      </c>
      <c r="R137" s="17"/>
    </row>
    <row r="138" spans="1:18">
      <c r="A138" s="22">
        <v>65996</v>
      </c>
      <c r="B138" s="23">
        <v>72.88</v>
      </c>
      <c r="C138" s="22">
        <v>1</v>
      </c>
      <c r="D138" s="24">
        <f t="shared" si="3"/>
        <v>9.9999999999909051E-3</v>
      </c>
      <c r="E138" s="25"/>
      <c r="F138" s="12" t="s">
        <v>18</v>
      </c>
      <c r="G138" s="25">
        <v>108</v>
      </c>
      <c r="H138" s="25">
        <v>22</v>
      </c>
      <c r="I138" s="24"/>
      <c r="J138" s="29"/>
      <c r="K138" s="29"/>
      <c r="L138" s="29">
        <v>12</v>
      </c>
      <c r="M138" s="30">
        <v>212.078</v>
      </c>
      <c r="N138" s="30">
        <v>498.29199999999997</v>
      </c>
      <c r="O138" s="30">
        <v>785.74599999999998</v>
      </c>
      <c r="P138" s="30">
        <v>1074.3900000000001</v>
      </c>
      <c r="Q138" s="16">
        <f>(P138-M138)/3</f>
        <v>287.43733333333336</v>
      </c>
      <c r="R138" s="18">
        <f>AVERAGE(Q136:Q140)</f>
        <v>283.44726666666668</v>
      </c>
    </row>
    <row r="139" spans="1:18">
      <c r="A139" s="22">
        <v>66053</v>
      </c>
      <c r="B139" s="23">
        <v>72.88</v>
      </c>
      <c r="C139" s="22">
        <v>1.1000000000000001</v>
      </c>
      <c r="D139" s="24">
        <f t="shared" si="3"/>
        <v>0</v>
      </c>
      <c r="E139" s="25"/>
      <c r="F139" s="12" t="s">
        <v>18</v>
      </c>
      <c r="G139" s="25">
        <v>109</v>
      </c>
      <c r="H139" s="25">
        <v>22</v>
      </c>
      <c r="I139" s="24"/>
      <c r="J139" s="29"/>
      <c r="K139" s="29"/>
      <c r="L139" s="29">
        <v>13</v>
      </c>
      <c r="M139" s="30">
        <v>207.71100000000001</v>
      </c>
      <c r="N139" s="30">
        <v>492.07299999999998</v>
      </c>
      <c r="O139" s="30">
        <v>773.97699999999998</v>
      </c>
      <c r="P139" s="30">
        <v>1058.4100000000001</v>
      </c>
      <c r="Q139" s="16">
        <f>(P139-M139)/3</f>
        <v>283.56633333333338</v>
      </c>
      <c r="R139" s="17"/>
    </row>
    <row r="140" spans="1:18">
      <c r="A140" s="22">
        <v>66081</v>
      </c>
      <c r="B140" s="23">
        <v>72.88</v>
      </c>
      <c r="C140" s="22">
        <v>1.1000000000000001</v>
      </c>
      <c r="D140" s="24">
        <f t="shared" si="3"/>
        <v>0</v>
      </c>
      <c r="E140" s="25"/>
      <c r="F140" s="12" t="s">
        <v>18</v>
      </c>
      <c r="G140" s="25">
        <v>110</v>
      </c>
      <c r="H140" s="25">
        <v>22</v>
      </c>
      <c r="I140" s="24"/>
      <c r="J140" s="29"/>
      <c r="K140" s="29"/>
      <c r="L140" s="29">
        <v>14</v>
      </c>
      <c r="M140" s="30">
        <v>206.48599999999999</v>
      </c>
      <c r="N140" s="30">
        <v>490.45100000000002</v>
      </c>
      <c r="O140" s="30">
        <v>772.72</v>
      </c>
      <c r="P140" s="30">
        <v>1056.22</v>
      </c>
      <c r="Q140" s="16">
        <f>(P140-M140)/3</f>
        <v>283.24466666666666</v>
      </c>
      <c r="R140" s="17"/>
    </row>
    <row r="141" spans="1:18">
      <c r="A141" s="22">
        <v>66895</v>
      </c>
      <c r="B141" s="23">
        <v>72.88</v>
      </c>
      <c r="C141" s="22">
        <v>0.88</v>
      </c>
      <c r="D141" s="24">
        <f t="shared" si="3"/>
        <v>0</v>
      </c>
      <c r="E141" s="24">
        <f>B136-B141</f>
        <v>-9.9999999999909051E-3</v>
      </c>
      <c r="F141" s="12" t="s">
        <v>18</v>
      </c>
      <c r="G141" s="25" t="s">
        <v>22</v>
      </c>
      <c r="H141" s="25">
        <v>22</v>
      </c>
      <c r="I141" s="24"/>
      <c r="J141" s="29"/>
      <c r="K141" s="29"/>
      <c r="L141" s="29"/>
      <c r="M141" s="30"/>
      <c r="N141" s="30"/>
      <c r="O141" s="30"/>
      <c r="P141" s="30"/>
      <c r="Q141" s="16"/>
      <c r="R141" s="17"/>
    </row>
    <row r="142" spans="1:18">
      <c r="A142" s="8">
        <v>66897</v>
      </c>
      <c r="B142" s="9">
        <v>72.88</v>
      </c>
      <c r="C142" s="8">
        <v>0.87</v>
      </c>
      <c r="D142" s="10">
        <f t="shared" ref="D142:D173" si="4">B142-B141</f>
        <v>0</v>
      </c>
      <c r="E142" s="11"/>
      <c r="F142" s="12" t="s">
        <v>18</v>
      </c>
      <c r="G142" s="11">
        <v>111</v>
      </c>
      <c r="H142" s="11">
        <v>23</v>
      </c>
      <c r="I142" s="13">
        <f>B142*1.047998323</f>
        <v>76.378117780240004</v>
      </c>
      <c r="J142" s="14" t="s">
        <v>30</v>
      </c>
      <c r="K142" s="14">
        <v>27.7</v>
      </c>
      <c r="L142" s="15">
        <v>0</v>
      </c>
      <c r="M142" s="16">
        <v>210.667</v>
      </c>
      <c r="N142" s="16">
        <v>496.84399999999999</v>
      </c>
      <c r="O142" s="16">
        <v>780.31200000000001</v>
      </c>
      <c r="P142" s="16">
        <v>1065.33</v>
      </c>
      <c r="Q142" s="16">
        <f>(P142-M142)/3</f>
        <v>284.88766666666663</v>
      </c>
      <c r="R142" s="17"/>
    </row>
    <row r="143" spans="1:18">
      <c r="A143" s="8">
        <v>67196</v>
      </c>
      <c r="B143" s="9">
        <v>72.88</v>
      </c>
      <c r="C143" s="8">
        <v>0.93</v>
      </c>
      <c r="D143" s="10">
        <f t="shared" si="4"/>
        <v>0</v>
      </c>
      <c r="E143" s="11"/>
      <c r="F143" s="12" t="s">
        <v>18</v>
      </c>
      <c r="G143" s="11">
        <v>112</v>
      </c>
      <c r="H143" s="11">
        <v>23</v>
      </c>
      <c r="I143" s="13"/>
      <c r="J143" s="15"/>
      <c r="K143" s="15"/>
      <c r="L143" s="15">
        <v>1</v>
      </c>
      <c r="M143" s="16">
        <v>210.74600000000001</v>
      </c>
      <c r="N143" s="16">
        <v>494.435</v>
      </c>
      <c r="O143" s="16">
        <v>780.21900000000005</v>
      </c>
      <c r="P143" s="16">
        <v>1066.6500000000001</v>
      </c>
      <c r="Q143" s="16">
        <f>(P143-M143)/3</f>
        <v>285.30133333333339</v>
      </c>
      <c r="R143" s="17"/>
    </row>
    <row r="144" spans="1:18">
      <c r="A144" s="8">
        <v>67224</v>
      </c>
      <c r="B144" s="9">
        <v>72.88</v>
      </c>
      <c r="C144" s="8">
        <v>0.92</v>
      </c>
      <c r="D144" s="10">
        <f t="shared" si="4"/>
        <v>0</v>
      </c>
      <c r="E144" s="11"/>
      <c r="F144" s="12" t="s">
        <v>18</v>
      </c>
      <c r="G144" s="11">
        <v>113</v>
      </c>
      <c r="H144" s="11">
        <v>23</v>
      </c>
      <c r="I144" s="13"/>
      <c r="J144" s="15"/>
      <c r="K144" s="15"/>
      <c r="L144" s="15">
        <v>2</v>
      </c>
      <c r="M144" s="16">
        <v>207.92699999999999</v>
      </c>
      <c r="N144" s="16">
        <v>494.28899999999999</v>
      </c>
      <c r="O144" s="16">
        <v>777.18899999999996</v>
      </c>
      <c r="P144" s="16">
        <v>1060.03</v>
      </c>
      <c r="Q144" s="16">
        <f>(P144-M144)/3</f>
        <v>284.03433333333334</v>
      </c>
      <c r="R144" s="18">
        <f>AVERAGE(Q142:Q146)</f>
        <v>284.85646666666673</v>
      </c>
    </row>
    <row r="145" spans="1:18">
      <c r="A145" s="8">
        <v>66025</v>
      </c>
      <c r="B145" s="9">
        <v>72.89</v>
      </c>
      <c r="C145" s="8">
        <v>0.98</v>
      </c>
      <c r="D145" s="10">
        <f t="shared" si="4"/>
        <v>1.0000000000005116E-2</v>
      </c>
      <c r="E145" s="11"/>
      <c r="F145" s="12" t="s">
        <v>18</v>
      </c>
      <c r="G145" s="11">
        <v>114</v>
      </c>
      <c r="H145" s="11">
        <v>23</v>
      </c>
      <c r="I145" s="13"/>
      <c r="J145" s="15"/>
      <c r="K145" s="15"/>
      <c r="L145" s="15">
        <v>3</v>
      </c>
      <c r="M145" s="16">
        <v>208.73699999999999</v>
      </c>
      <c r="N145" s="16">
        <v>490.93599999999998</v>
      </c>
      <c r="O145" s="16">
        <v>776.25900000000001</v>
      </c>
      <c r="P145" s="16">
        <v>1061.97</v>
      </c>
      <c r="Q145" s="16">
        <f>(P145-M145)/3</f>
        <v>284.411</v>
      </c>
      <c r="R145" s="17"/>
    </row>
    <row r="146" spans="1:18">
      <c r="A146" s="8">
        <v>66072</v>
      </c>
      <c r="B146" s="9">
        <v>72.89</v>
      </c>
      <c r="C146" s="8">
        <v>1.1000000000000001</v>
      </c>
      <c r="D146" s="10">
        <f t="shared" si="4"/>
        <v>0</v>
      </c>
      <c r="E146" s="11"/>
      <c r="F146" s="12" t="s">
        <v>18</v>
      </c>
      <c r="G146" s="11">
        <v>115</v>
      </c>
      <c r="H146" s="11">
        <v>23</v>
      </c>
      <c r="I146" s="13"/>
      <c r="J146" s="15"/>
      <c r="K146" s="15"/>
      <c r="L146" s="15">
        <v>4</v>
      </c>
      <c r="M146" s="16">
        <v>206.26599999999999</v>
      </c>
      <c r="N146" s="16">
        <v>489.4</v>
      </c>
      <c r="O146" s="16">
        <v>780.43700000000001</v>
      </c>
      <c r="P146" s="16">
        <v>1063.21</v>
      </c>
      <c r="Q146" s="16">
        <f>(P146-M146)/3</f>
        <v>285.64800000000002</v>
      </c>
      <c r="R146" s="17"/>
    </row>
    <row r="147" spans="1:18">
      <c r="A147" s="8">
        <v>66134</v>
      </c>
      <c r="B147" s="9">
        <v>72.89</v>
      </c>
      <c r="C147" s="8">
        <v>1.1000000000000001</v>
      </c>
      <c r="D147" s="10">
        <f t="shared" si="4"/>
        <v>0</v>
      </c>
      <c r="E147" s="13">
        <f>B142-B147</f>
        <v>-1.0000000000005116E-2</v>
      </c>
      <c r="F147" s="12" t="s">
        <v>18</v>
      </c>
      <c r="G147" s="11" t="s">
        <v>22</v>
      </c>
      <c r="H147" s="11">
        <v>23</v>
      </c>
      <c r="I147" s="13"/>
      <c r="J147" s="15"/>
      <c r="K147" s="15"/>
      <c r="L147" s="15"/>
      <c r="M147" s="16"/>
      <c r="N147" s="16"/>
      <c r="O147" s="16"/>
      <c r="P147" s="16"/>
      <c r="Q147" s="16"/>
      <c r="R147" s="17"/>
    </row>
    <row r="148" spans="1:18">
      <c r="A148" s="22">
        <v>66262</v>
      </c>
      <c r="B148" s="23">
        <v>72.89</v>
      </c>
      <c r="C148" s="22">
        <v>1</v>
      </c>
      <c r="D148" s="24">
        <f t="shared" si="4"/>
        <v>0</v>
      </c>
      <c r="E148" s="25"/>
      <c r="F148" s="12" t="s">
        <v>18</v>
      </c>
      <c r="G148" s="25">
        <v>116</v>
      </c>
      <c r="H148" s="25">
        <v>24</v>
      </c>
      <c r="I148" s="24">
        <f>B148*1.047998323</f>
        <v>76.388597763470003</v>
      </c>
      <c r="J148" s="14" t="s">
        <v>30</v>
      </c>
      <c r="K148" s="14">
        <v>27.7</v>
      </c>
      <c r="L148" s="29">
        <v>5</v>
      </c>
      <c r="M148" s="30">
        <v>215.084</v>
      </c>
      <c r="N148" s="30">
        <v>498.58199999999999</v>
      </c>
      <c r="O148" s="30">
        <v>783.346</v>
      </c>
      <c r="P148" s="30">
        <v>1066.48</v>
      </c>
      <c r="Q148" s="16">
        <f>(P148-M148)/3</f>
        <v>283.79866666666663</v>
      </c>
      <c r="R148" s="17"/>
    </row>
    <row r="149" spans="1:18">
      <c r="A149" s="22">
        <v>67174</v>
      </c>
      <c r="B149" s="23">
        <v>72.89</v>
      </c>
      <c r="C149" s="22">
        <v>0.91</v>
      </c>
      <c r="D149" s="24">
        <f t="shared" si="4"/>
        <v>0</v>
      </c>
      <c r="E149" s="25"/>
      <c r="F149" s="12" t="s">
        <v>18</v>
      </c>
      <c r="G149" s="25">
        <v>117</v>
      </c>
      <c r="H149" s="25">
        <v>24</v>
      </c>
      <c r="I149" s="24"/>
      <c r="J149" s="29"/>
      <c r="K149" s="29"/>
      <c r="L149" s="29">
        <v>6</v>
      </c>
      <c r="M149" s="30">
        <v>213.035</v>
      </c>
      <c r="N149" s="30">
        <v>500.46899999999999</v>
      </c>
      <c r="O149" s="30">
        <v>787.41200000000003</v>
      </c>
      <c r="P149" s="30">
        <v>1070.6500000000001</v>
      </c>
      <c r="Q149" s="16">
        <f>(P149-M149)/3</f>
        <v>285.87166666666673</v>
      </c>
      <c r="R149" s="17"/>
    </row>
    <row r="150" spans="1:18">
      <c r="A150" s="22">
        <v>67255</v>
      </c>
      <c r="B150" s="23">
        <v>72.89</v>
      </c>
      <c r="C150" s="22">
        <v>0.91</v>
      </c>
      <c r="D150" s="24">
        <f t="shared" si="4"/>
        <v>0</v>
      </c>
      <c r="E150" s="25"/>
      <c r="F150" s="12" t="s">
        <v>18</v>
      </c>
      <c r="G150" s="25">
        <v>118</v>
      </c>
      <c r="H150" s="25">
        <v>24</v>
      </c>
      <c r="I150" s="24"/>
      <c r="J150" s="29"/>
      <c r="K150" s="29"/>
      <c r="L150" s="29">
        <v>7</v>
      </c>
      <c r="M150" s="30">
        <v>218.28800000000001</v>
      </c>
      <c r="N150" s="30">
        <v>504.08800000000002</v>
      </c>
      <c r="O150" s="30">
        <v>792.92</v>
      </c>
      <c r="P150" s="30">
        <v>1078.0999999999999</v>
      </c>
      <c r="Q150" s="16">
        <f>(P150-M150)/3</f>
        <v>286.60399999999998</v>
      </c>
      <c r="R150" s="18">
        <f>AVERAGE(Q148:Q152)</f>
        <v>285.24020000000002</v>
      </c>
    </row>
    <row r="151" spans="1:18">
      <c r="A151" s="22">
        <v>66106</v>
      </c>
      <c r="B151" s="23">
        <v>72.900000000000006</v>
      </c>
      <c r="C151" s="22">
        <v>1.1000000000000001</v>
      </c>
      <c r="D151" s="24">
        <f t="shared" si="4"/>
        <v>1.0000000000005116E-2</v>
      </c>
      <c r="E151" s="25"/>
      <c r="F151" s="12" t="s">
        <v>18</v>
      </c>
      <c r="G151" s="25">
        <v>119</v>
      </c>
      <c r="H151" s="25">
        <v>24</v>
      </c>
      <c r="I151" s="24"/>
      <c r="J151" s="29"/>
      <c r="K151" s="29"/>
      <c r="L151" s="29">
        <v>8</v>
      </c>
      <c r="M151" s="30">
        <v>211.839</v>
      </c>
      <c r="N151" s="30">
        <v>501.76799999999997</v>
      </c>
      <c r="O151" s="30">
        <v>782.471</v>
      </c>
      <c r="P151" s="30">
        <v>1064.5899999999999</v>
      </c>
      <c r="Q151" s="16">
        <f>(P151-M151)/3</f>
        <v>284.25033333333334</v>
      </c>
      <c r="R151" s="17"/>
    </row>
    <row r="152" spans="1:18">
      <c r="A152" s="22">
        <v>66155</v>
      </c>
      <c r="B152" s="23">
        <v>72.900000000000006</v>
      </c>
      <c r="C152" s="22">
        <v>1</v>
      </c>
      <c r="D152" s="24">
        <f t="shared" si="4"/>
        <v>0</v>
      </c>
      <c r="E152" s="25"/>
      <c r="F152" s="12" t="s">
        <v>18</v>
      </c>
      <c r="G152" s="25">
        <v>120</v>
      </c>
      <c r="H152" s="25">
        <v>24</v>
      </c>
      <c r="I152" s="24"/>
      <c r="J152" s="29"/>
      <c r="K152" s="29"/>
      <c r="L152" s="29">
        <v>9</v>
      </c>
      <c r="M152" s="30">
        <v>211.24100000000001</v>
      </c>
      <c r="N152" s="30">
        <v>496.72699999999998</v>
      </c>
      <c r="O152" s="30">
        <v>781.995</v>
      </c>
      <c r="P152" s="30">
        <v>1068.27</v>
      </c>
      <c r="Q152" s="16">
        <f>(P152-M152)/3</f>
        <v>285.67633333333333</v>
      </c>
      <c r="R152" s="17"/>
    </row>
    <row r="153" spans="1:18">
      <c r="A153" s="22">
        <v>66259</v>
      </c>
      <c r="B153" s="23">
        <v>72.900000000000006</v>
      </c>
      <c r="C153" s="22">
        <v>1</v>
      </c>
      <c r="D153" s="24">
        <f t="shared" si="4"/>
        <v>0</v>
      </c>
      <c r="E153" s="24">
        <f>B148-B153</f>
        <v>-1.0000000000005116E-2</v>
      </c>
      <c r="F153" s="12" t="s">
        <v>18</v>
      </c>
      <c r="G153" s="25" t="s">
        <v>22</v>
      </c>
      <c r="H153" s="25">
        <v>24</v>
      </c>
      <c r="I153" s="24"/>
      <c r="J153" s="29"/>
      <c r="K153" s="29"/>
      <c r="L153" s="29"/>
      <c r="M153" s="30"/>
      <c r="N153" s="30"/>
      <c r="O153" s="30"/>
      <c r="P153" s="30"/>
      <c r="Q153" s="16"/>
      <c r="R153" s="17"/>
    </row>
    <row r="154" spans="1:18">
      <c r="A154" s="8">
        <v>66261</v>
      </c>
      <c r="B154" s="9">
        <v>72.900000000000006</v>
      </c>
      <c r="C154" s="8">
        <v>1</v>
      </c>
      <c r="D154" s="10">
        <f t="shared" si="4"/>
        <v>0</v>
      </c>
      <c r="E154" s="11"/>
      <c r="F154" s="12" t="s">
        <v>18</v>
      </c>
      <c r="G154" s="11">
        <v>121</v>
      </c>
      <c r="H154" s="11">
        <v>25</v>
      </c>
      <c r="I154" s="13">
        <f>B154*1.047998323</f>
        <v>76.399077746700016</v>
      </c>
      <c r="J154" s="14" t="s">
        <v>30</v>
      </c>
      <c r="K154" s="14">
        <v>27.7</v>
      </c>
      <c r="L154" s="15">
        <v>10</v>
      </c>
      <c r="M154" s="16">
        <v>210.42099999999999</v>
      </c>
      <c r="N154" s="16">
        <v>492.43700000000001</v>
      </c>
      <c r="O154" s="16">
        <v>773.25699999999995</v>
      </c>
      <c r="P154" s="16">
        <v>1052.43</v>
      </c>
      <c r="Q154" s="16">
        <f>(P154-M154)/3</f>
        <v>280.66966666666667</v>
      </c>
      <c r="R154" s="17"/>
    </row>
    <row r="155" spans="1:18">
      <c r="A155" s="8">
        <v>66896</v>
      </c>
      <c r="B155" s="9">
        <v>72.900000000000006</v>
      </c>
      <c r="C155" s="8">
        <v>0.9</v>
      </c>
      <c r="D155" s="10">
        <f t="shared" si="4"/>
        <v>0</v>
      </c>
      <c r="E155" s="11"/>
      <c r="F155" s="12" t="s">
        <v>18</v>
      </c>
      <c r="G155" s="11">
        <v>122</v>
      </c>
      <c r="H155" s="11">
        <v>25</v>
      </c>
      <c r="I155" s="13"/>
      <c r="J155" s="15"/>
      <c r="K155" s="15"/>
      <c r="L155" s="15">
        <v>11</v>
      </c>
      <c r="M155" s="16">
        <v>219.81100000000001</v>
      </c>
      <c r="N155" s="16">
        <v>507.77699999999999</v>
      </c>
      <c r="O155" s="16">
        <v>798.81200000000001</v>
      </c>
      <c r="P155" s="16">
        <v>1083.03</v>
      </c>
      <c r="Q155" s="16">
        <f>(P155-M155)/3</f>
        <v>287.73966666666666</v>
      </c>
      <c r="R155" s="17"/>
    </row>
    <row r="156" spans="1:18">
      <c r="A156" s="8">
        <v>66248</v>
      </c>
      <c r="B156" s="9">
        <v>72.91</v>
      </c>
      <c r="C156" s="8">
        <v>1</v>
      </c>
      <c r="D156" s="10">
        <f t="shared" si="4"/>
        <v>9.9999999999909051E-3</v>
      </c>
      <c r="E156" s="11"/>
      <c r="F156" s="12" t="s">
        <v>18</v>
      </c>
      <c r="G156" s="11">
        <v>123</v>
      </c>
      <c r="H156" s="11">
        <v>25</v>
      </c>
      <c r="I156" s="13"/>
      <c r="J156" s="15"/>
      <c r="K156" s="15"/>
      <c r="L156" s="15">
        <v>12</v>
      </c>
      <c r="M156" s="16">
        <v>213.06299999999999</v>
      </c>
      <c r="N156" s="16">
        <v>497.28100000000001</v>
      </c>
      <c r="O156" s="16">
        <v>782.96199999999999</v>
      </c>
      <c r="P156" s="16">
        <v>1065.0999999999999</v>
      </c>
      <c r="Q156" s="16">
        <f>(P156-M156)/3</f>
        <v>284.01233333333329</v>
      </c>
      <c r="R156" s="18">
        <f>AVERAGE(Q154:Q158)</f>
        <v>283.84180000000003</v>
      </c>
    </row>
    <row r="157" spans="1:18">
      <c r="A157" s="8">
        <v>67170</v>
      </c>
      <c r="B157" s="9">
        <v>72.91</v>
      </c>
      <c r="C157" s="8">
        <v>0.95</v>
      </c>
      <c r="D157" s="10">
        <f t="shared" si="4"/>
        <v>0</v>
      </c>
      <c r="E157" s="11"/>
      <c r="F157" s="12" t="s">
        <v>18</v>
      </c>
      <c r="G157" s="11">
        <v>124</v>
      </c>
      <c r="H157" s="11">
        <v>25</v>
      </c>
      <c r="I157" s="13"/>
      <c r="J157" s="15"/>
      <c r="K157" s="15"/>
      <c r="L157" s="15">
        <v>13</v>
      </c>
      <c r="M157" s="16">
        <v>211.09299999999999</v>
      </c>
      <c r="N157" s="16">
        <v>493.94600000000003</v>
      </c>
      <c r="O157" s="16">
        <v>772.55799999999999</v>
      </c>
      <c r="P157" s="16">
        <v>1052.22</v>
      </c>
      <c r="Q157" s="16">
        <f>(P157-M157)/3</f>
        <v>280.37566666666669</v>
      </c>
      <c r="R157" s="17"/>
    </row>
    <row r="158" spans="1:18">
      <c r="A158" s="8">
        <v>66024</v>
      </c>
      <c r="B158" s="9">
        <v>72.92</v>
      </c>
      <c r="C158" s="8">
        <v>0.97</v>
      </c>
      <c r="D158" s="10">
        <f t="shared" si="4"/>
        <v>1.0000000000005116E-2</v>
      </c>
      <c r="E158" s="11"/>
      <c r="F158" s="12" t="s">
        <v>18</v>
      </c>
      <c r="G158" s="11">
        <v>125</v>
      </c>
      <c r="H158" s="11">
        <v>25</v>
      </c>
      <c r="I158" s="13"/>
      <c r="J158" s="15"/>
      <c r="K158" s="15"/>
      <c r="L158" s="15">
        <v>14</v>
      </c>
      <c r="M158" s="16">
        <v>213.285</v>
      </c>
      <c r="N158" s="16">
        <v>499.67500000000001</v>
      </c>
      <c r="O158" s="16">
        <v>786.64499999999998</v>
      </c>
      <c r="P158" s="16">
        <v>1072.52</v>
      </c>
      <c r="Q158" s="16">
        <f>(P158-M158)/3</f>
        <v>286.41166666666669</v>
      </c>
      <c r="R158" s="17"/>
    </row>
    <row r="159" spans="1:18">
      <c r="A159" s="8">
        <v>66189</v>
      </c>
      <c r="B159" s="9">
        <v>72.92</v>
      </c>
      <c r="C159" s="8">
        <v>1</v>
      </c>
      <c r="D159" s="10">
        <f t="shared" si="4"/>
        <v>0</v>
      </c>
      <c r="E159" s="13">
        <f>B154-B159</f>
        <v>-1.9999999999996021E-2</v>
      </c>
      <c r="F159" s="12" t="s">
        <v>18</v>
      </c>
      <c r="G159" s="11" t="s">
        <v>22</v>
      </c>
      <c r="H159" s="11">
        <v>25</v>
      </c>
      <c r="I159" s="13"/>
      <c r="J159" s="15"/>
      <c r="K159" s="15"/>
      <c r="L159" s="15"/>
      <c r="M159" s="16"/>
      <c r="N159" s="16"/>
      <c r="O159" s="16"/>
      <c r="P159" s="16"/>
      <c r="Q159" s="16"/>
      <c r="R159" s="17"/>
    </row>
    <row r="160" spans="1:18">
      <c r="A160" s="22">
        <v>66274</v>
      </c>
      <c r="B160" s="23">
        <v>72.92</v>
      </c>
      <c r="C160" s="22">
        <v>1</v>
      </c>
      <c r="D160" s="24">
        <f t="shared" si="4"/>
        <v>0</v>
      </c>
      <c r="E160" s="25"/>
      <c r="F160" s="12" t="s">
        <v>18</v>
      </c>
      <c r="G160" s="25">
        <v>126</v>
      </c>
      <c r="H160" s="25">
        <v>26</v>
      </c>
      <c r="I160" s="24">
        <f>B160*1.047998323</f>
        <v>76.420037713160013</v>
      </c>
      <c r="J160" s="14" t="s">
        <v>31</v>
      </c>
      <c r="K160" s="14">
        <v>27.2</v>
      </c>
      <c r="L160" s="29">
        <v>0</v>
      </c>
      <c r="M160" s="30">
        <v>219.13200000000001</v>
      </c>
      <c r="N160" s="30">
        <v>503.964</v>
      </c>
      <c r="O160" s="30">
        <v>785.072</v>
      </c>
      <c r="P160" s="30">
        <v>1072.2</v>
      </c>
      <c r="Q160" s="16">
        <f>(P160-M160)/3</f>
        <v>284.35599999999999</v>
      </c>
      <c r="R160" s="17"/>
    </row>
    <row r="161" spans="1:18">
      <c r="A161" s="22">
        <v>66639</v>
      </c>
      <c r="B161" s="23">
        <v>72.92</v>
      </c>
      <c r="C161" s="22">
        <v>1</v>
      </c>
      <c r="D161" s="24">
        <f t="shared" si="4"/>
        <v>0</v>
      </c>
      <c r="E161" s="25"/>
      <c r="F161" s="12" t="s">
        <v>18</v>
      </c>
      <c r="G161" s="25">
        <v>127</v>
      </c>
      <c r="H161" s="25">
        <v>26</v>
      </c>
      <c r="I161" s="24"/>
      <c r="J161" s="29"/>
      <c r="K161" s="29"/>
      <c r="L161" s="29">
        <v>1</v>
      </c>
      <c r="M161" s="30">
        <v>224</v>
      </c>
      <c r="N161" s="30">
        <v>513.88900000000001</v>
      </c>
      <c r="O161" s="30">
        <v>800.73</v>
      </c>
      <c r="P161" s="30">
        <v>1093.5899999999999</v>
      </c>
      <c r="Q161" s="16">
        <f>(P161-M161)/3</f>
        <v>289.86333333333329</v>
      </c>
      <c r="R161" s="17"/>
    </row>
    <row r="162" spans="1:18">
      <c r="A162" s="22">
        <v>67020</v>
      </c>
      <c r="B162" s="23">
        <v>72.92</v>
      </c>
      <c r="C162" s="22">
        <v>0.89</v>
      </c>
      <c r="D162" s="24">
        <f t="shared" si="4"/>
        <v>0</v>
      </c>
      <c r="E162" s="25"/>
      <c r="F162" s="12" t="s">
        <v>18</v>
      </c>
      <c r="G162" s="25">
        <v>128</v>
      </c>
      <c r="H162" s="25">
        <v>26</v>
      </c>
      <c r="I162" s="24"/>
      <c r="J162" s="29"/>
      <c r="K162" s="29"/>
      <c r="L162" s="29">
        <v>2</v>
      </c>
      <c r="M162" s="30">
        <v>220.30600000000001</v>
      </c>
      <c r="N162" s="30">
        <v>507.80700000000002</v>
      </c>
      <c r="O162" s="30">
        <v>794.38099999999997</v>
      </c>
      <c r="P162" s="30">
        <v>1081.0899999999999</v>
      </c>
      <c r="Q162" s="16">
        <f>(P162-M162)/3</f>
        <v>286.92799999999994</v>
      </c>
      <c r="R162" s="18">
        <f>AVERAGE(Q160:Q164)</f>
        <v>286.18753333333331</v>
      </c>
    </row>
    <row r="163" spans="1:18">
      <c r="A163" s="22">
        <v>67137</v>
      </c>
      <c r="B163" s="23">
        <v>72.92</v>
      </c>
      <c r="C163" s="22">
        <v>0.88</v>
      </c>
      <c r="D163" s="24">
        <f t="shared" si="4"/>
        <v>0</v>
      </c>
      <c r="E163" s="25"/>
      <c r="F163" s="12" t="s">
        <v>18</v>
      </c>
      <c r="G163" s="25">
        <v>129</v>
      </c>
      <c r="H163" s="25">
        <v>26</v>
      </c>
      <c r="I163" s="24"/>
      <c r="J163" s="29"/>
      <c r="K163" s="29"/>
      <c r="L163" s="29">
        <v>3</v>
      </c>
      <c r="M163" s="30">
        <v>216.571</v>
      </c>
      <c r="N163" s="30">
        <v>500.46300000000002</v>
      </c>
      <c r="O163" s="30">
        <v>783.25599999999997</v>
      </c>
      <c r="P163" s="30">
        <v>1065.3699999999999</v>
      </c>
      <c r="Q163" s="16">
        <f>(P163-M163)/3</f>
        <v>282.93299999999994</v>
      </c>
      <c r="R163" s="17"/>
    </row>
    <row r="164" spans="1:18">
      <c r="A164" s="22">
        <v>67171</v>
      </c>
      <c r="B164" s="23">
        <v>72.92</v>
      </c>
      <c r="C164" s="22">
        <v>0.91</v>
      </c>
      <c r="D164" s="24">
        <f t="shared" si="4"/>
        <v>0</v>
      </c>
      <c r="E164" s="25"/>
      <c r="F164" s="12" t="s">
        <v>18</v>
      </c>
      <c r="G164" s="25">
        <v>130</v>
      </c>
      <c r="H164" s="25">
        <v>26</v>
      </c>
      <c r="I164" s="24"/>
      <c r="J164" s="29"/>
      <c r="K164" s="29"/>
      <c r="L164" s="29">
        <v>4</v>
      </c>
      <c r="M164" s="30">
        <v>221.93799999999999</v>
      </c>
      <c r="N164" s="30">
        <v>507.47</v>
      </c>
      <c r="O164" s="30">
        <v>797.58299999999997</v>
      </c>
      <c r="P164" s="30">
        <v>1082.51</v>
      </c>
      <c r="Q164" s="16">
        <f>(P164-M164)/3</f>
        <v>286.85733333333332</v>
      </c>
      <c r="R164" s="17"/>
    </row>
    <row r="165" spans="1:18">
      <c r="A165" s="22">
        <v>67268</v>
      </c>
      <c r="B165" s="23">
        <v>72.92</v>
      </c>
      <c r="C165" s="22">
        <v>0.89</v>
      </c>
      <c r="D165" s="24">
        <f t="shared" si="4"/>
        <v>0</v>
      </c>
      <c r="E165" s="24">
        <f>B160-B165</f>
        <v>0</v>
      </c>
      <c r="F165" s="12" t="s">
        <v>18</v>
      </c>
      <c r="G165" s="25" t="s">
        <v>22</v>
      </c>
      <c r="H165" s="25">
        <v>26</v>
      </c>
      <c r="I165" s="24"/>
      <c r="J165" s="29"/>
      <c r="K165" s="29"/>
      <c r="L165" s="29"/>
      <c r="M165" s="30"/>
      <c r="N165" s="30"/>
      <c r="O165" s="30"/>
      <c r="P165" s="30"/>
      <c r="Q165" s="16"/>
      <c r="R165" s="17"/>
    </row>
    <row r="166" spans="1:18">
      <c r="A166" s="8">
        <v>65997</v>
      </c>
      <c r="B166" s="9">
        <v>72.930000000000007</v>
      </c>
      <c r="C166" s="8">
        <v>1</v>
      </c>
      <c r="D166" s="10">
        <f t="shared" si="4"/>
        <v>1.0000000000005116E-2</v>
      </c>
      <c r="E166" s="11"/>
      <c r="F166" s="12" t="s">
        <v>18</v>
      </c>
      <c r="G166" s="11">
        <v>131</v>
      </c>
      <c r="H166" s="11">
        <v>27</v>
      </c>
      <c r="I166" s="13">
        <f>B166*1.047998323</f>
        <v>76.430517696390012</v>
      </c>
      <c r="J166" s="14" t="s">
        <v>31</v>
      </c>
      <c r="K166" s="14">
        <v>27.2</v>
      </c>
      <c r="L166" s="15">
        <v>5</v>
      </c>
      <c r="M166" s="16">
        <v>228.94</v>
      </c>
      <c r="N166" s="16">
        <v>518.11599999999999</v>
      </c>
      <c r="O166" s="16">
        <v>805.67</v>
      </c>
      <c r="P166" s="16">
        <v>1088.99</v>
      </c>
      <c r="Q166" s="16">
        <f>(P166-M166)/3</f>
        <v>286.68333333333334</v>
      </c>
      <c r="R166" s="17"/>
    </row>
    <row r="167" spans="1:18">
      <c r="A167" s="8">
        <v>66021</v>
      </c>
      <c r="B167" s="9">
        <v>72.930000000000007</v>
      </c>
      <c r="C167" s="8">
        <v>1.1000000000000001</v>
      </c>
      <c r="D167" s="10">
        <f t="shared" si="4"/>
        <v>0</v>
      </c>
      <c r="E167" s="11"/>
      <c r="F167" s="12" t="s">
        <v>18</v>
      </c>
      <c r="G167" s="11">
        <v>132</v>
      </c>
      <c r="H167" s="11">
        <v>27</v>
      </c>
      <c r="I167" s="13"/>
      <c r="J167" s="15"/>
      <c r="K167" s="15"/>
      <c r="L167" s="15">
        <v>6</v>
      </c>
      <c r="M167" s="16">
        <v>226.404</v>
      </c>
      <c r="N167" s="16">
        <v>510.59199999999998</v>
      </c>
      <c r="O167" s="16">
        <v>798.548</v>
      </c>
      <c r="P167" s="16">
        <v>1082.8800000000001</v>
      </c>
      <c r="Q167" s="16">
        <f>(P167-M167)/3</f>
        <v>285.49200000000002</v>
      </c>
      <c r="R167" s="17"/>
    </row>
    <row r="168" spans="1:18">
      <c r="A168" s="8">
        <v>66102</v>
      </c>
      <c r="B168" s="9">
        <v>72.930000000000007</v>
      </c>
      <c r="C168" s="8">
        <v>1.1000000000000001</v>
      </c>
      <c r="D168" s="10">
        <f t="shared" si="4"/>
        <v>0</v>
      </c>
      <c r="E168" s="11"/>
      <c r="F168" s="12" t="s">
        <v>18</v>
      </c>
      <c r="G168" s="11">
        <v>133</v>
      </c>
      <c r="H168" s="11">
        <v>27</v>
      </c>
      <c r="I168" s="13"/>
      <c r="J168" s="15"/>
      <c r="K168" s="15"/>
      <c r="L168" s="15">
        <v>7</v>
      </c>
      <c r="M168" s="16">
        <v>230.066</v>
      </c>
      <c r="N168" s="16">
        <v>520.20399999999995</v>
      </c>
      <c r="O168" s="16">
        <v>809.87099999999998</v>
      </c>
      <c r="P168" s="16">
        <v>1097.43</v>
      </c>
      <c r="Q168" s="16">
        <f>(P168-M168)/3</f>
        <v>289.12133333333333</v>
      </c>
      <c r="R168" s="18">
        <f>AVERAGE(Q166:Q170)</f>
        <v>286.012</v>
      </c>
    </row>
    <row r="169" spans="1:18">
      <c r="A169" s="8">
        <v>66216</v>
      </c>
      <c r="B169" s="9">
        <v>72.930000000000007</v>
      </c>
      <c r="C169" s="8">
        <v>1</v>
      </c>
      <c r="D169" s="10">
        <f t="shared" si="4"/>
        <v>0</v>
      </c>
      <c r="E169" s="11"/>
      <c r="F169" s="12" t="s">
        <v>18</v>
      </c>
      <c r="G169" s="11">
        <v>134</v>
      </c>
      <c r="H169" s="11">
        <v>27</v>
      </c>
      <c r="I169" s="13"/>
      <c r="J169" s="15"/>
      <c r="K169" s="15"/>
      <c r="L169" s="15">
        <v>8</v>
      </c>
      <c r="M169" s="16">
        <v>226.69300000000001</v>
      </c>
      <c r="N169" s="16">
        <v>513.95699999999999</v>
      </c>
      <c r="O169" s="16">
        <v>799.39499999999998</v>
      </c>
      <c r="P169" s="16">
        <v>1080.1099999999999</v>
      </c>
      <c r="Q169" s="16">
        <f>(P169-M169)/3</f>
        <v>284.47233333333332</v>
      </c>
      <c r="R169" s="17"/>
    </row>
    <row r="170" spans="1:18">
      <c r="A170" s="8">
        <v>66260</v>
      </c>
      <c r="B170" s="9">
        <v>72.930000000000007</v>
      </c>
      <c r="C170" s="8">
        <v>1</v>
      </c>
      <c r="D170" s="10">
        <f t="shared" si="4"/>
        <v>0</v>
      </c>
      <c r="E170" s="11"/>
      <c r="F170" s="12" t="s">
        <v>18</v>
      </c>
      <c r="G170" s="11">
        <v>135</v>
      </c>
      <c r="H170" s="11">
        <v>27</v>
      </c>
      <c r="I170" s="13"/>
      <c r="J170" s="15"/>
      <c r="K170" s="15"/>
      <c r="L170" s="15">
        <v>9</v>
      </c>
      <c r="M170" s="16">
        <v>225.61699999999999</v>
      </c>
      <c r="N170" s="16">
        <v>509.428</v>
      </c>
      <c r="O170" s="16">
        <v>795.73500000000001</v>
      </c>
      <c r="P170" s="16">
        <v>1078.49</v>
      </c>
      <c r="Q170" s="16">
        <f>(P170-M170)/3</f>
        <v>284.291</v>
      </c>
      <c r="R170" s="17"/>
    </row>
    <row r="171" spans="1:18">
      <c r="A171" s="8">
        <v>66635</v>
      </c>
      <c r="B171" s="9">
        <v>72.930000000000007</v>
      </c>
      <c r="C171" s="8">
        <v>1.1000000000000001</v>
      </c>
      <c r="D171" s="10">
        <f t="shared" si="4"/>
        <v>0</v>
      </c>
      <c r="E171" s="13">
        <f>B166-B171</f>
        <v>0</v>
      </c>
      <c r="F171" s="12" t="s">
        <v>18</v>
      </c>
      <c r="G171" s="11" t="s">
        <v>22</v>
      </c>
      <c r="H171" s="11">
        <v>27</v>
      </c>
      <c r="I171" s="13"/>
      <c r="J171" s="15"/>
      <c r="K171" s="15"/>
      <c r="L171" s="15"/>
      <c r="M171" s="16"/>
      <c r="N171" s="16"/>
      <c r="O171" s="16"/>
      <c r="P171" s="16"/>
      <c r="Q171" s="16"/>
      <c r="R171" s="17"/>
    </row>
    <row r="172" spans="1:18">
      <c r="A172" s="22">
        <v>66638</v>
      </c>
      <c r="B172" s="23">
        <v>72.930000000000007</v>
      </c>
      <c r="C172" s="22">
        <v>1</v>
      </c>
      <c r="D172" s="24">
        <f t="shared" si="4"/>
        <v>0</v>
      </c>
      <c r="E172" s="25"/>
      <c r="F172" s="12" t="s">
        <v>18</v>
      </c>
      <c r="G172" s="25">
        <v>136</v>
      </c>
      <c r="H172" s="25">
        <v>28</v>
      </c>
      <c r="I172" s="24">
        <f>B172*1.047998323</f>
        <v>76.430517696390012</v>
      </c>
      <c r="J172" s="14" t="s">
        <v>31</v>
      </c>
      <c r="K172" s="14">
        <v>27.2</v>
      </c>
      <c r="L172" s="29">
        <v>10</v>
      </c>
      <c r="M172" s="30">
        <v>217.13399999999999</v>
      </c>
      <c r="N172" s="30">
        <v>497.322</v>
      </c>
      <c r="O172" s="30">
        <v>777.69799999999998</v>
      </c>
      <c r="P172" s="30">
        <v>1056.3800000000001</v>
      </c>
      <c r="Q172" s="16">
        <f>(P172-M172)/3</f>
        <v>279.74866666666668</v>
      </c>
      <c r="R172" s="17"/>
    </row>
    <row r="173" spans="1:18">
      <c r="A173" s="22">
        <v>66995</v>
      </c>
      <c r="B173" s="23">
        <v>72.930000000000007</v>
      </c>
      <c r="C173" s="22">
        <v>0.91</v>
      </c>
      <c r="D173" s="24">
        <f t="shared" si="4"/>
        <v>0</v>
      </c>
      <c r="E173" s="25"/>
      <c r="F173" s="12" t="s">
        <v>18</v>
      </c>
      <c r="G173" s="25">
        <v>136</v>
      </c>
      <c r="H173" s="25">
        <v>28</v>
      </c>
      <c r="I173" s="24"/>
      <c r="J173" s="29"/>
      <c r="K173" s="29"/>
      <c r="L173" s="29">
        <v>11</v>
      </c>
      <c r="M173" s="30">
        <v>222.70599999999999</v>
      </c>
      <c r="N173" s="30">
        <v>506.51</v>
      </c>
      <c r="O173" s="30">
        <v>787.61</v>
      </c>
      <c r="P173" s="30">
        <v>1068.3599999999999</v>
      </c>
      <c r="Q173" s="16">
        <f>(P173-M173)/3</f>
        <v>281.88466666666665</v>
      </c>
      <c r="R173" s="17"/>
    </row>
    <row r="174" spans="1:18">
      <c r="A174" s="22">
        <v>67095</v>
      </c>
      <c r="B174" s="23">
        <v>72.930000000000007</v>
      </c>
      <c r="C174" s="22">
        <v>0.87</v>
      </c>
      <c r="D174" s="24">
        <f t="shared" ref="D174:D183" si="5">B174-B173</f>
        <v>0</v>
      </c>
      <c r="E174" s="25"/>
      <c r="F174" s="12" t="s">
        <v>18</v>
      </c>
      <c r="G174" s="25">
        <v>138</v>
      </c>
      <c r="H174" s="25">
        <v>28</v>
      </c>
      <c r="I174" s="24"/>
      <c r="J174" s="29"/>
      <c r="K174" s="29"/>
      <c r="L174" s="29">
        <v>12</v>
      </c>
      <c r="M174" s="30">
        <v>222.126</v>
      </c>
      <c r="N174" s="30">
        <v>502.54</v>
      </c>
      <c r="O174" s="30">
        <v>786.79300000000001</v>
      </c>
      <c r="P174" s="30">
        <v>1064.27</v>
      </c>
      <c r="Q174" s="16">
        <f>(P174-M174)/3</f>
        <v>280.71466666666669</v>
      </c>
      <c r="R174" s="18">
        <f>AVERAGE(Q172:Q176)</f>
        <v>281.08600000000001</v>
      </c>
    </row>
    <row r="175" spans="1:18">
      <c r="A175" s="22">
        <v>67173</v>
      </c>
      <c r="B175" s="23">
        <v>72.930000000000007</v>
      </c>
      <c r="C175" s="22">
        <v>0.9</v>
      </c>
      <c r="D175" s="24">
        <f t="shared" si="5"/>
        <v>0</v>
      </c>
      <c r="E175" s="25"/>
      <c r="F175" s="12" t="s">
        <v>18</v>
      </c>
      <c r="G175" s="25">
        <v>139</v>
      </c>
      <c r="H175" s="25">
        <v>28</v>
      </c>
      <c r="I175" s="24"/>
      <c r="J175" s="29"/>
      <c r="K175" s="29"/>
      <c r="L175" s="29">
        <v>13</v>
      </c>
      <c r="M175" s="30">
        <v>221.405</v>
      </c>
      <c r="N175" s="30">
        <v>501.697</v>
      </c>
      <c r="O175" s="30">
        <v>781.30399999999997</v>
      </c>
      <c r="P175" s="30">
        <v>1058.71</v>
      </c>
      <c r="Q175" s="16">
        <f>(P175-M175)/3</f>
        <v>279.10166666666669</v>
      </c>
      <c r="R175" s="17"/>
    </row>
    <row r="176" spans="1:18">
      <c r="A176" s="22">
        <v>67233</v>
      </c>
      <c r="B176" s="23">
        <v>72.930000000000007</v>
      </c>
      <c r="C176" s="22">
        <v>0.9</v>
      </c>
      <c r="D176" s="24">
        <f t="shared" si="5"/>
        <v>0</v>
      </c>
      <c r="E176" s="25"/>
      <c r="F176" s="12" t="s">
        <v>18</v>
      </c>
      <c r="G176" s="25">
        <v>140</v>
      </c>
      <c r="H176" s="25">
        <v>28</v>
      </c>
      <c r="I176" s="24"/>
      <c r="J176" s="29"/>
      <c r="K176" s="29"/>
      <c r="L176" s="29">
        <v>14</v>
      </c>
      <c r="M176" s="30">
        <v>224.07900000000001</v>
      </c>
      <c r="N176" s="30">
        <v>507.41699999999997</v>
      </c>
      <c r="O176" s="30">
        <v>792.44100000000003</v>
      </c>
      <c r="P176" s="30">
        <v>1076.02</v>
      </c>
      <c r="Q176" s="16">
        <f>(P176-M176)/3</f>
        <v>283.98033333333336</v>
      </c>
      <c r="R176" s="17"/>
    </row>
    <row r="177" spans="1:18">
      <c r="A177" s="22">
        <v>66001</v>
      </c>
      <c r="B177" s="23">
        <v>72.94</v>
      </c>
      <c r="C177" s="22">
        <v>1</v>
      </c>
      <c r="D177" s="24">
        <f t="shared" si="5"/>
        <v>9.9999999999909051E-3</v>
      </c>
      <c r="E177" s="24">
        <f>B172-B177</f>
        <v>-9.9999999999909051E-3</v>
      </c>
      <c r="F177" s="12" t="s">
        <v>18</v>
      </c>
      <c r="G177" s="25" t="s">
        <v>22</v>
      </c>
      <c r="H177" s="25">
        <v>28</v>
      </c>
      <c r="I177" s="24"/>
      <c r="J177" s="29"/>
      <c r="K177" s="29"/>
      <c r="L177" s="29"/>
      <c r="M177" s="30"/>
      <c r="N177" s="30"/>
      <c r="O177" s="30"/>
      <c r="P177" s="30"/>
      <c r="Q177" s="16"/>
      <c r="R177" s="17"/>
    </row>
    <row r="178" spans="1:18">
      <c r="A178" s="8">
        <v>66022</v>
      </c>
      <c r="B178" s="9">
        <v>72.94</v>
      </c>
      <c r="C178" s="8">
        <v>1</v>
      </c>
      <c r="D178" s="10">
        <f t="shared" si="5"/>
        <v>0</v>
      </c>
      <c r="E178" s="11"/>
      <c r="F178" s="12" t="s">
        <v>18</v>
      </c>
      <c r="G178" s="11">
        <v>141</v>
      </c>
      <c r="H178" s="11">
        <v>29</v>
      </c>
      <c r="I178" s="13">
        <f>B178*1.047998323</f>
        <v>76.440997679619997</v>
      </c>
      <c r="J178" s="14" t="s">
        <v>32</v>
      </c>
      <c r="K178" s="14">
        <v>27.1</v>
      </c>
      <c r="L178" s="15">
        <v>0</v>
      </c>
      <c r="M178" s="16">
        <v>244.01400000000001</v>
      </c>
      <c r="N178" s="16">
        <v>530.274</v>
      </c>
      <c r="O178" s="16">
        <v>815.93399999999997</v>
      </c>
      <c r="P178" s="16">
        <v>1097.1400000000001</v>
      </c>
      <c r="Q178" s="16">
        <f>(P178-M178)/3</f>
        <v>284.37533333333334</v>
      </c>
      <c r="R178" s="17"/>
    </row>
    <row r="179" spans="1:18">
      <c r="A179" s="8">
        <v>66023</v>
      </c>
      <c r="B179" s="9">
        <v>72.94</v>
      </c>
      <c r="C179" s="8">
        <v>0.99</v>
      </c>
      <c r="D179" s="10">
        <f t="shared" si="5"/>
        <v>0</v>
      </c>
      <c r="E179" s="11"/>
      <c r="F179" s="12" t="s">
        <v>18</v>
      </c>
      <c r="G179" s="11">
        <v>142</v>
      </c>
      <c r="H179" s="11">
        <v>29</v>
      </c>
      <c r="I179" s="13"/>
      <c r="J179" s="15"/>
      <c r="K179" s="15"/>
      <c r="L179" s="15">
        <v>1</v>
      </c>
      <c r="M179" s="16">
        <v>246.33600000000001</v>
      </c>
      <c r="N179" s="16">
        <v>534.46400000000006</v>
      </c>
      <c r="O179" s="16">
        <v>821.06600000000003</v>
      </c>
      <c r="P179" s="16">
        <v>1105.52</v>
      </c>
      <c r="Q179" s="16">
        <f>(P179-M179)/3</f>
        <v>286.39466666666664</v>
      </c>
      <c r="R179" s="17"/>
    </row>
    <row r="180" spans="1:18">
      <c r="A180" s="8">
        <v>66071</v>
      </c>
      <c r="B180" s="9">
        <v>72.94</v>
      </c>
      <c r="C180" s="8">
        <v>1.1000000000000001</v>
      </c>
      <c r="D180" s="10">
        <f t="shared" si="5"/>
        <v>0</v>
      </c>
      <c r="E180" s="11"/>
      <c r="F180" s="12" t="s">
        <v>18</v>
      </c>
      <c r="G180" s="11">
        <v>143</v>
      </c>
      <c r="H180" s="11">
        <v>29</v>
      </c>
      <c r="I180" s="13"/>
      <c r="J180" s="15"/>
      <c r="K180" s="15"/>
      <c r="L180" s="15">
        <v>2</v>
      </c>
      <c r="M180" s="16">
        <v>241.98500000000001</v>
      </c>
      <c r="N180" s="16">
        <v>527.178</v>
      </c>
      <c r="O180" s="16">
        <v>811.47299999999996</v>
      </c>
      <c r="P180" s="16">
        <v>1092.3499999999999</v>
      </c>
      <c r="Q180" s="16">
        <f>(P180-M180)/3</f>
        <v>283.45499999999998</v>
      </c>
      <c r="R180" s="18">
        <f>AVERAGE(Q178:Q181,Q183)</f>
        <v>283.97693333333331</v>
      </c>
    </row>
    <row r="181" spans="1:18">
      <c r="A181" s="8">
        <v>66080</v>
      </c>
      <c r="B181" s="9">
        <v>72.94</v>
      </c>
      <c r="C181" s="8">
        <v>1.1000000000000001</v>
      </c>
      <c r="D181" s="10">
        <f t="shared" si="5"/>
        <v>0</v>
      </c>
      <c r="E181" s="11"/>
      <c r="F181" s="12" t="s">
        <v>18</v>
      </c>
      <c r="G181" s="11">
        <v>144</v>
      </c>
      <c r="H181" s="11">
        <v>29</v>
      </c>
      <c r="I181" s="13"/>
      <c r="J181" s="15"/>
      <c r="K181" s="15"/>
      <c r="L181" s="15">
        <v>3</v>
      </c>
      <c r="M181" s="16">
        <v>238.79</v>
      </c>
      <c r="N181" s="16">
        <v>519.93600000000004</v>
      </c>
      <c r="O181" s="16">
        <v>800.06899999999996</v>
      </c>
      <c r="P181" s="16">
        <v>1079.9000000000001</v>
      </c>
      <c r="Q181" s="16">
        <f>(P181-M181)/3</f>
        <v>280.37000000000006</v>
      </c>
      <c r="R181" s="17"/>
    </row>
    <row r="182" spans="1:18">
      <c r="A182" s="8">
        <v>66172</v>
      </c>
      <c r="B182" s="9">
        <v>72.94</v>
      </c>
      <c r="C182" s="8">
        <v>1.1000000000000001</v>
      </c>
      <c r="D182" s="10">
        <f t="shared" si="5"/>
        <v>0</v>
      </c>
      <c r="E182" s="11"/>
      <c r="F182" s="12" t="s">
        <v>18</v>
      </c>
      <c r="G182" s="26">
        <v>145</v>
      </c>
      <c r="H182" s="11">
        <v>29</v>
      </c>
      <c r="I182" s="13"/>
      <c r="J182" s="15"/>
      <c r="K182" s="15"/>
      <c r="L182" s="15">
        <v>4</v>
      </c>
      <c r="M182" s="16" t="s">
        <v>20</v>
      </c>
      <c r="N182" s="16" t="s">
        <v>20</v>
      </c>
      <c r="O182" s="16" t="s">
        <v>20</v>
      </c>
      <c r="P182" s="16" t="s">
        <v>20</v>
      </c>
      <c r="Q182" s="16" t="s">
        <v>20</v>
      </c>
      <c r="R182" s="17"/>
    </row>
    <row r="183" spans="1:18">
      <c r="A183" s="8">
        <v>66172</v>
      </c>
      <c r="B183" s="9">
        <v>72.94</v>
      </c>
      <c r="C183" s="8">
        <v>1.1000000000000001</v>
      </c>
      <c r="D183" s="10">
        <f t="shared" si="5"/>
        <v>0</v>
      </c>
      <c r="E183" s="11"/>
      <c r="F183" s="12" t="s">
        <v>18</v>
      </c>
      <c r="G183" s="39">
        <v>145</v>
      </c>
      <c r="H183" s="11">
        <v>29</v>
      </c>
      <c r="I183" s="13"/>
      <c r="J183" s="21" t="s">
        <v>33</v>
      </c>
      <c r="K183" s="21">
        <v>25.5</v>
      </c>
      <c r="L183" s="15">
        <v>4</v>
      </c>
      <c r="M183" s="16">
        <v>222.49100000000001</v>
      </c>
      <c r="N183" s="16">
        <v>509.49700000000001</v>
      </c>
      <c r="O183" s="16">
        <v>792.99</v>
      </c>
      <c r="P183" s="16">
        <v>1078.3599999999999</v>
      </c>
      <c r="Q183" s="16">
        <f>(P183-M183)/3</f>
        <v>285.28966666666662</v>
      </c>
      <c r="R183" s="17"/>
    </row>
    <row r="184" spans="1:18">
      <c r="A184" s="8">
        <v>66180</v>
      </c>
      <c r="B184" s="9">
        <v>72.94</v>
      </c>
      <c r="C184" s="8">
        <v>1.1000000000000001</v>
      </c>
      <c r="D184" s="10">
        <f>B184-B182</f>
        <v>0</v>
      </c>
      <c r="E184" s="13">
        <f>B178-B184</f>
        <v>0</v>
      </c>
      <c r="F184" s="12" t="s">
        <v>18</v>
      </c>
      <c r="G184" s="11" t="s">
        <v>22</v>
      </c>
      <c r="H184" s="11">
        <v>29</v>
      </c>
      <c r="I184" s="13"/>
      <c r="J184" s="15"/>
      <c r="K184" s="15"/>
      <c r="L184" s="15"/>
      <c r="M184" s="16"/>
      <c r="N184" s="16"/>
      <c r="O184" s="16"/>
      <c r="P184" s="16"/>
      <c r="Q184" s="16"/>
      <c r="R184" s="40"/>
    </row>
    <row r="185" spans="1:18" s="44" customFormat="1" ht="14">
      <c r="A185" s="41"/>
      <c r="B185" s="42"/>
      <c r="C185" s="41"/>
      <c r="D185" s="43"/>
      <c r="E185" s="43"/>
      <c r="F185" s="43"/>
      <c r="G185" s="26"/>
      <c r="H185" s="26"/>
      <c r="I185" s="43"/>
      <c r="M185" s="45"/>
      <c r="N185" s="45"/>
      <c r="O185" s="45"/>
      <c r="P185" s="45"/>
      <c r="Q185" s="45"/>
    </row>
    <row r="186" spans="1:18">
      <c r="A186" s="22">
        <v>66273</v>
      </c>
      <c r="B186" s="23">
        <v>72.94</v>
      </c>
      <c r="C186" s="22">
        <v>1</v>
      </c>
      <c r="D186" s="24">
        <f>B186-B184</f>
        <v>0</v>
      </c>
      <c r="E186" s="25"/>
      <c r="F186" s="12" t="s">
        <v>34</v>
      </c>
      <c r="G186" s="25">
        <v>1</v>
      </c>
      <c r="H186" s="25">
        <v>1</v>
      </c>
      <c r="I186" s="49">
        <f>B186*1.047998323</f>
        <v>76.440997679619997</v>
      </c>
      <c r="J186" s="54" t="s">
        <v>35</v>
      </c>
      <c r="K186" s="54" t="s">
        <v>20</v>
      </c>
      <c r="L186" s="50">
        <v>0</v>
      </c>
      <c r="M186" s="51">
        <v>221.54</v>
      </c>
      <c r="N186" s="51">
        <v>504.52499999999998</v>
      </c>
      <c r="O186" s="51">
        <v>785.70299999999997</v>
      </c>
      <c r="P186" s="51">
        <v>1067.99</v>
      </c>
      <c r="Q186" s="51">
        <f>(P186-M186)/3</f>
        <v>282.15000000000003</v>
      </c>
      <c r="R186" s="48"/>
    </row>
    <row r="187" spans="1:18">
      <c r="A187" s="22">
        <v>66664</v>
      </c>
      <c r="B187" s="23">
        <v>72.94</v>
      </c>
      <c r="C187" s="22">
        <v>1.1000000000000001</v>
      </c>
      <c r="D187" s="24">
        <f t="shared" ref="D187:D218" si="6">B187-B186</f>
        <v>0</v>
      </c>
      <c r="E187" s="25"/>
      <c r="F187" s="12" t="s">
        <v>34</v>
      </c>
      <c r="G187" s="25">
        <v>4</v>
      </c>
      <c r="H187" s="25">
        <v>1</v>
      </c>
      <c r="I187" s="52"/>
      <c r="J187" s="53"/>
      <c r="K187" s="53"/>
      <c r="L187" s="50">
        <v>1</v>
      </c>
      <c r="M187" s="51">
        <v>222.59399999999999</v>
      </c>
      <c r="N187" s="51">
        <v>507.33699999999999</v>
      </c>
      <c r="O187" s="51">
        <v>792.79</v>
      </c>
      <c r="P187" s="51">
        <v>1069.96</v>
      </c>
      <c r="Q187" s="51">
        <f>(P187-M187)/3</f>
        <v>282.45533333333333</v>
      </c>
      <c r="R187" s="17"/>
    </row>
    <row r="188" spans="1:18">
      <c r="A188" s="22">
        <v>67043</v>
      </c>
      <c r="B188" s="23">
        <v>72.94</v>
      </c>
      <c r="C188" s="22">
        <v>0.88</v>
      </c>
      <c r="D188" s="24">
        <f t="shared" si="6"/>
        <v>0</v>
      </c>
      <c r="E188" s="25"/>
      <c r="F188" s="12" t="s">
        <v>34</v>
      </c>
      <c r="G188" s="25">
        <v>7</v>
      </c>
      <c r="H188" s="25">
        <v>1</v>
      </c>
      <c r="I188" s="52"/>
      <c r="J188" s="53"/>
      <c r="K188" s="53"/>
      <c r="L188" s="50">
        <v>2</v>
      </c>
      <c r="M188" s="51">
        <v>223.11699999999999</v>
      </c>
      <c r="N188" s="51">
        <v>505.79</v>
      </c>
      <c r="O188" s="51">
        <v>790.88599999999997</v>
      </c>
      <c r="P188" s="51">
        <v>1066.3699999999999</v>
      </c>
      <c r="Q188" s="51">
        <f>(P188-M188)/3</f>
        <v>281.08433333333329</v>
      </c>
      <c r="R188" s="18">
        <f>AVERAGE(Q186:Q190)</f>
        <v>282.2482</v>
      </c>
    </row>
    <row r="189" spans="1:18">
      <c r="A189" s="22">
        <v>67136</v>
      </c>
      <c r="B189" s="23">
        <v>72.94</v>
      </c>
      <c r="C189" s="22">
        <v>0.95</v>
      </c>
      <c r="D189" s="24">
        <f t="shared" si="6"/>
        <v>0</v>
      </c>
      <c r="E189" s="25"/>
      <c r="F189" s="12" t="s">
        <v>34</v>
      </c>
      <c r="G189" s="25">
        <v>10</v>
      </c>
      <c r="H189" s="25">
        <v>1</v>
      </c>
      <c r="I189" s="52"/>
      <c r="J189" s="53"/>
      <c r="K189" s="53"/>
      <c r="L189" s="50">
        <v>3</v>
      </c>
      <c r="M189" s="51">
        <v>222.93799999999999</v>
      </c>
      <c r="N189" s="51">
        <v>506.13600000000002</v>
      </c>
      <c r="O189" s="51">
        <v>790.96299999999997</v>
      </c>
      <c r="P189" s="51">
        <v>1068.75</v>
      </c>
      <c r="Q189" s="51">
        <f>(P189-M189)/3</f>
        <v>281.93733333333336</v>
      </c>
      <c r="R189" s="17"/>
    </row>
    <row r="190" spans="1:18">
      <c r="A190" s="22">
        <v>67197</v>
      </c>
      <c r="B190" s="23">
        <v>72.94</v>
      </c>
      <c r="C190" s="22">
        <v>0.94</v>
      </c>
      <c r="D190" s="24">
        <f t="shared" si="6"/>
        <v>0</v>
      </c>
      <c r="E190" s="25"/>
      <c r="F190" s="12" t="s">
        <v>34</v>
      </c>
      <c r="G190" s="25">
        <v>13</v>
      </c>
      <c r="H190" s="25">
        <v>1</v>
      </c>
      <c r="I190" s="52"/>
      <c r="J190" s="53"/>
      <c r="K190" s="53"/>
      <c r="L190" s="50">
        <v>4</v>
      </c>
      <c r="M190" s="51">
        <v>224.488</v>
      </c>
      <c r="N190" s="51">
        <v>508.98599999999999</v>
      </c>
      <c r="O190" s="51">
        <v>793.702</v>
      </c>
      <c r="P190" s="51">
        <v>1075.33</v>
      </c>
      <c r="Q190" s="51">
        <f>(P190-M190)/3</f>
        <v>283.61399999999998</v>
      </c>
      <c r="R190" s="17"/>
    </row>
    <row r="191" spans="1:18">
      <c r="A191" s="22">
        <v>66133</v>
      </c>
      <c r="B191" s="23">
        <v>72.95</v>
      </c>
      <c r="C191" s="22">
        <v>1.1000000000000001</v>
      </c>
      <c r="D191" s="24">
        <f t="shared" si="6"/>
        <v>1.0000000000005116E-2</v>
      </c>
      <c r="E191" s="24">
        <f>B186-B191</f>
        <v>-1.0000000000005116E-2</v>
      </c>
      <c r="F191" s="12" t="s">
        <v>34</v>
      </c>
      <c r="G191" s="25" t="s">
        <v>22</v>
      </c>
      <c r="H191" s="25">
        <v>1</v>
      </c>
      <c r="I191" s="52"/>
      <c r="J191" s="53"/>
      <c r="K191" s="53"/>
      <c r="L191" s="50"/>
      <c r="M191" s="51"/>
      <c r="N191" s="51"/>
      <c r="O191" s="51"/>
      <c r="P191" s="51"/>
      <c r="Q191" s="51"/>
      <c r="R191" s="17"/>
    </row>
    <row r="192" spans="1:18">
      <c r="A192" s="8">
        <v>66923</v>
      </c>
      <c r="B192" s="9">
        <v>72.95</v>
      </c>
      <c r="C192" s="8">
        <v>0.92</v>
      </c>
      <c r="D192" s="10">
        <f t="shared" si="6"/>
        <v>0</v>
      </c>
      <c r="E192" s="11"/>
      <c r="F192" s="12" t="s">
        <v>34</v>
      </c>
      <c r="G192" s="46">
        <v>2</v>
      </c>
      <c r="H192" s="46">
        <v>2</v>
      </c>
      <c r="I192" s="13">
        <f>B192*1.047998323</f>
        <v>76.45147766285001</v>
      </c>
      <c r="J192" s="54" t="s">
        <v>35</v>
      </c>
      <c r="K192" s="54" t="s">
        <v>20</v>
      </c>
      <c r="L192" s="15">
        <v>5</v>
      </c>
      <c r="M192" s="16">
        <v>230.87799999999999</v>
      </c>
      <c r="N192" s="16">
        <v>515.32799999999997</v>
      </c>
      <c r="O192" s="16">
        <v>796.95399999999995</v>
      </c>
      <c r="P192" s="16">
        <v>1075.6600000000001</v>
      </c>
      <c r="Q192" s="16">
        <f>(P192-M192)/3</f>
        <v>281.59400000000005</v>
      </c>
      <c r="R192" s="17"/>
    </row>
    <row r="193" spans="1:18">
      <c r="A193" s="8">
        <v>67014</v>
      </c>
      <c r="B193" s="9">
        <v>72.95</v>
      </c>
      <c r="C193" s="8">
        <v>0.92</v>
      </c>
      <c r="D193" s="10">
        <f t="shared" si="6"/>
        <v>0</v>
      </c>
      <c r="E193" s="11"/>
      <c r="F193" s="12" t="s">
        <v>34</v>
      </c>
      <c r="G193" s="46">
        <v>5</v>
      </c>
      <c r="H193" s="46">
        <v>2</v>
      </c>
      <c r="I193" s="13"/>
      <c r="J193" s="46"/>
      <c r="K193" s="46"/>
      <c r="L193" s="15">
        <v>6</v>
      </c>
      <c r="M193" s="16">
        <v>227.73</v>
      </c>
      <c r="N193" s="16">
        <v>511.61599999999999</v>
      </c>
      <c r="O193" s="16">
        <v>795.47699999999998</v>
      </c>
      <c r="P193" s="16">
        <v>1076.93</v>
      </c>
      <c r="Q193" s="16">
        <f>(P193-M193)/3</f>
        <v>283.06666666666666</v>
      </c>
      <c r="R193" s="17"/>
    </row>
    <row r="194" spans="1:18">
      <c r="A194" s="8">
        <v>67082</v>
      </c>
      <c r="B194" s="9">
        <v>72.95</v>
      </c>
      <c r="C194" s="8">
        <v>0.89</v>
      </c>
      <c r="D194" s="10">
        <f t="shared" si="6"/>
        <v>0</v>
      </c>
      <c r="E194" s="11"/>
      <c r="F194" s="12" t="s">
        <v>34</v>
      </c>
      <c r="G194" s="46">
        <v>8</v>
      </c>
      <c r="H194" s="46">
        <v>2</v>
      </c>
      <c r="I194" s="13"/>
      <c r="J194" s="46"/>
      <c r="K194" s="46"/>
      <c r="L194" s="15">
        <v>7</v>
      </c>
      <c r="M194" s="16">
        <v>226.274</v>
      </c>
      <c r="N194" s="16">
        <v>509.065</v>
      </c>
      <c r="O194" s="16">
        <v>787.02200000000005</v>
      </c>
      <c r="P194" s="16">
        <v>1066.95</v>
      </c>
      <c r="Q194" s="16">
        <f>(P194-M194)/3</f>
        <v>280.22533333333337</v>
      </c>
      <c r="R194" s="18">
        <f>AVERAGE(Q192:Q196)</f>
        <v>280.69046666666662</v>
      </c>
    </row>
    <row r="195" spans="1:18">
      <c r="A195" s="8">
        <v>67056</v>
      </c>
      <c r="B195" s="9">
        <v>72.959999999999994</v>
      </c>
      <c r="C195" s="8">
        <v>0.92</v>
      </c>
      <c r="D195" s="10">
        <f t="shared" si="6"/>
        <v>9.9999999999909051E-3</v>
      </c>
      <c r="E195" s="11"/>
      <c r="F195" s="12" t="s">
        <v>34</v>
      </c>
      <c r="G195" s="46">
        <v>11</v>
      </c>
      <c r="H195" s="46">
        <v>2</v>
      </c>
      <c r="I195" s="13"/>
      <c r="J195" s="46"/>
      <c r="K195" s="46"/>
      <c r="L195" s="15">
        <v>8</v>
      </c>
      <c r="M195" s="16">
        <v>225.68100000000001</v>
      </c>
      <c r="N195" s="16">
        <v>508.16500000000002</v>
      </c>
      <c r="O195" s="16">
        <v>788.14300000000003</v>
      </c>
      <c r="P195" s="16">
        <v>1064.9100000000001</v>
      </c>
      <c r="Q195" s="16">
        <f>(P195-M195)/3</f>
        <v>279.74299999999999</v>
      </c>
      <c r="R195" s="17"/>
    </row>
    <row r="196" spans="1:18">
      <c r="A196" s="8">
        <v>67081</v>
      </c>
      <c r="B196" s="9">
        <v>72.959999999999994</v>
      </c>
      <c r="C196" s="8">
        <v>0.93</v>
      </c>
      <c r="D196" s="10">
        <f t="shared" si="6"/>
        <v>0</v>
      </c>
      <c r="E196" s="11"/>
      <c r="F196" s="12" t="s">
        <v>34</v>
      </c>
      <c r="G196" s="46">
        <v>14</v>
      </c>
      <c r="H196" s="46">
        <v>2</v>
      </c>
      <c r="I196" s="13"/>
      <c r="J196" s="46"/>
      <c r="K196" s="46"/>
      <c r="L196" s="15">
        <v>9</v>
      </c>
      <c r="M196" s="16">
        <v>225.54</v>
      </c>
      <c r="N196" s="16">
        <v>505.65499999999997</v>
      </c>
      <c r="O196" s="16">
        <v>783.71299999999997</v>
      </c>
      <c r="P196" s="16">
        <v>1062.01</v>
      </c>
      <c r="Q196" s="16">
        <f>(P196-M196)/3</f>
        <v>278.82333333333332</v>
      </c>
      <c r="R196" s="17"/>
    </row>
    <row r="197" spans="1:18">
      <c r="A197" s="8">
        <v>67172</v>
      </c>
      <c r="B197" s="9">
        <v>72.959999999999994</v>
      </c>
      <c r="C197" s="8">
        <v>0.9</v>
      </c>
      <c r="D197" s="10">
        <f t="shared" si="6"/>
        <v>0</v>
      </c>
      <c r="E197" s="13">
        <f>B192-B197</f>
        <v>-9.9999999999909051E-3</v>
      </c>
      <c r="F197" s="12" t="s">
        <v>34</v>
      </c>
      <c r="G197" s="46" t="s">
        <v>22</v>
      </c>
      <c r="H197" s="46">
        <v>2</v>
      </c>
      <c r="I197" s="13"/>
      <c r="J197" s="46"/>
      <c r="K197" s="46"/>
      <c r="L197" s="15"/>
      <c r="M197" s="16"/>
      <c r="N197" s="16"/>
      <c r="O197" s="16"/>
      <c r="P197" s="16"/>
      <c r="Q197" s="16"/>
      <c r="R197" s="17"/>
    </row>
    <row r="198" spans="1:18">
      <c r="A198" s="22">
        <v>66002</v>
      </c>
      <c r="B198" s="23">
        <v>72.97</v>
      </c>
      <c r="C198" s="22">
        <v>1</v>
      </c>
      <c r="D198" s="24">
        <f t="shared" si="6"/>
        <v>1.0000000000005116E-2</v>
      </c>
      <c r="E198" s="25"/>
      <c r="F198" s="12" t="s">
        <v>34</v>
      </c>
      <c r="G198" s="25">
        <v>3</v>
      </c>
      <c r="H198" s="25">
        <v>3</v>
      </c>
      <c r="I198" s="49">
        <f>B198*1.047998323</f>
        <v>76.472437629310008</v>
      </c>
      <c r="J198" s="54" t="s">
        <v>35</v>
      </c>
      <c r="K198" s="54" t="s">
        <v>20</v>
      </c>
      <c r="L198" s="50">
        <v>10</v>
      </c>
      <c r="M198" s="51">
        <v>225.821</v>
      </c>
      <c r="N198" s="51">
        <v>510.99299999999999</v>
      </c>
      <c r="O198" s="51">
        <v>795.04200000000003</v>
      </c>
      <c r="P198" s="51">
        <v>1076.24</v>
      </c>
      <c r="Q198" s="51">
        <f>(P198-M198)/3</f>
        <v>283.47300000000001</v>
      </c>
      <c r="R198" s="17"/>
    </row>
    <row r="199" spans="1:18">
      <c r="A199" s="22">
        <v>66008</v>
      </c>
      <c r="B199" s="23">
        <v>72.97</v>
      </c>
      <c r="C199" s="22">
        <v>1</v>
      </c>
      <c r="D199" s="24">
        <f t="shared" si="6"/>
        <v>0</v>
      </c>
      <c r="E199" s="25"/>
      <c r="F199" s="12" t="s">
        <v>34</v>
      </c>
      <c r="G199" s="25">
        <v>6</v>
      </c>
      <c r="H199" s="25">
        <v>3</v>
      </c>
      <c r="I199" s="52"/>
      <c r="J199" s="53"/>
      <c r="K199" s="53"/>
      <c r="L199" s="50">
        <v>11</v>
      </c>
      <c r="M199" s="51">
        <v>223.73699999999999</v>
      </c>
      <c r="N199" s="51">
        <v>510.685</v>
      </c>
      <c r="O199" s="51">
        <v>792.57799999999997</v>
      </c>
      <c r="P199" s="51">
        <v>1082.0899999999999</v>
      </c>
      <c r="Q199" s="51">
        <f>(P199-M199)/3</f>
        <v>286.11766666666665</v>
      </c>
      <c r="R199" s="17"/>
    </row>
    <row r="200" spans="1:18">
      <c r="A200" s="22">
        <v>66270</v>
      </c>
      <c r="B200" s="23">
        <v>72.97</v>
      </c>
      <c r="C200" s="22">
        <v>1</v>
      </c>
      <c r="D200" s="24">
        <f t="shared" si="6"/>
        <v>0</v>
      </c>
      <c r="E200" s="25"/>
      <c r="F200" s="12" t="s">
        <v>34</v>
      </c>
      <c r="G200" s="25">
        <v>9</v>
      </c>
      <c r="H200" s="25">
        <v>3</v>
      </c>
      <c r="I200" s="52"/>
      <c r="J200" s="53"/>
      <c r="K200" s="53"/>
      <c r="L200" s="50">
        <v>12</v>
      </c>
      <c r="M200" s="51">
        <v>223.34700000000001</v>
      </c>
      <c r="N200" s="51">
        <v>508.80500000000001</v>
      </c>
      <c r="O200" s="51">
        <v>796.44500000000005</v>
      </c>
      <c r="P200" s="51">
        <v>1075.8800000000001</v>
      </c>
      <c r="Q200" s="51">
        <f>(P200-M200)/3</f>
        <v>284.17766666666671</v>
      </c>
      <c r="R200" s="18">
        <f>AVERAGE(Q198:Q202)</f>
        <v>283.76473333333331</v>
      </c>
    </row>
    <row r="201" spans="1:18">
      <c r="A201" s="22">
        <v>66271</v>
      </c>
      <c r="B201" s="23">
        <v>72.97</v>
      </c>
      <c r="C201" s="22">
        <v>1</v>
      </c>
      <c r="D201" s="24">
        <f t="shared" si="6"/>
        <v>0</v>
      </c>
      <c r="E201" s="25"/>
      <c r="F201" s="12" t="s">
        <v>34</v>
      </c>
      <c r="G201" s="25">
        <v>12</v>
      </c>
      <c r="H201" s="25">
        <v>3</v>
      </c>
      <c r="I201" s="52"/>
      <c r="J201" s="53"/>
      <c r="K201" s="53"/>
      <c r="L201" s="50">
        <v>13</v>
      </c>
      <c r="M201" s="51">
        <v>223.62</v>
      </c>
      <c r="N201" s="51">
        <v>505.29700000000003</v>
      </c>
      <c r="O201" s="51">
        <v>783.64700000000005</v>
      </c>
      <c r="P201" s="51">
        <v>1066.1199999999999</v>
      </c>
      <c r="Q201" s="51">
        <f>(P201-M201)/3</f>
        <v>280.83333333333331</v>
      </c>
      <c r="R201" s="17"/>
    </row>
    <row r="202" spans="1:18">
      <c r="A202" s="22">
        <v>66272</v>
      </c>
      <c r="B202" s="23">
        <v>72.97</v>
      </c>
      <c r="C202" s="22">
        <v>1</v>
      </c>
      <c r="D202" s="24">
        <f t="shared" si="6"/>
        <v>0</v>
      </c>
      <c r="E202" s="25"/>
      <c r="F202" s="12" t="s">
        <v>34</v>
      </c>
      <c r="G202" s="25">
        <v>15</v>
      </c>
      <c r="H202" s="25">
        <v>3</v>
      </c>
      <c r="I202" s="52"/>
      <c r="J202" s="53"/>
      <c r="K202" s="53"/>
      <c r="L202" s="50">
        <v>14</v>
      </c>
      <c r="M202" s="51">
        <v>226.364</v>
      </c>
      <c r="N202" s="51">
        <v>512.92899999999997</v>
      </c>
      <c r="O202" s="51">
        <v>798.94799999999998</v>
      </c>
      <c r="P202" s="51">
        <v>1079.03</v>
      </c>
      <c r="Q202" s="51">
        <f>(P202-M202)/3</f>
        <v>284.22199999999998</v>
      </c>
      <c r="R202" s="17"/>
    </row>
    <row r="203" spans="1:18">
      <c r="A203" s="22">
        <v>66637</v>
      </c>
      <c r="B203" s="23">
        <v>72.97</v>
      </c>
      <c r="C203" s="22">
        <v>1</v>
      </c>
      <c r="D203" s="24">
        <f t="shared" si="6"/>
        <v>0</v>
      </c>
      <c r="E203" s="24">
        <f>B198-B203</f>
        <v>0</v>
      </c>
      <c r="F203" s="12" t="s">
        <v>34</v>
      </c>
      <c r="G203" s="25" t="s">
        <v>22</v>
      </c>
      <c r="H203" s="25">
        <v>3</v>
      </c>
      <c r="I203" s="52"/>
      <c r="J203" s="53"/>
      <c r="K203" s="53"/>
      <c r="L203" s="50"/>
      <c r="M203" s="51"/>
      <c r="N203" s="51"/>
      <c r="O203" s="51"/>
      <c r="P203" s="51"/>
      <c r="Q203" s="51"/>
      <c r="R203" s="17"/>
    </row>
    <row r="204" spans="1:18">
      <c r="A204" s="8">
        <v>66924</v>
      </c>
      <c r="B204" s="9">
        <v>72.97</v>
      </c>
      <c r="C204" s="8">
        <v>0.91</v>
      </c>
      <c r="D204" s="10">
        <f t="shared" si="6"/>
        <v>0</v>
      </c>
      <c r="E204" s="11"/>
      <c r="F204" s="12" t="s">
        <v>34</v>
      </c>
      <c r="G204" s="46">
        <v>16</v>
      </c>
      <c r="H204" s="46">
        <v>4</v>
      </c>
      <c r="I204" s="13">
        <f>B204*1.047998323</f>
        <v>76.472437629310008</v>
      </c>
      <c r="J204" s="54" t="s">
        <v>36</v>
      </c>
      <c r="K204" s="54" t="s">
        <v>20</v>
      </c>
      <c r="L204" s="15">
        <v>0</v>
      </c>
      <c r="M204" s="16">
        <v>200.64</v>
      </c>
      <c r="N204" s="16">
        <v>485.16500000000002</v>
      </c>
      <c r="O204" s="16">
        <v>764.98199999999997</v>
      </c>
      <c r="P204" s="16">
        <v>1044.7</v>
      </c>
      <c r="Q204" s="16">
        <f>(P204-M204)/3</f>
        <v>281.35333333333335</v>
      </c>
      <c r="R204" s="17"/>
    </row>
    <row r="205" spans="1:18">
      <c r="A205" s="8">
        <v>66926</v>
      </c>
      <c r="B205" s="9">
        <v>72.97</v>
      </c>
      <c r="C205" s="8">
        <v>0.9</v>
      </c>
      <c r="D205" s="10">
        <f t="shared" si="6"/>
        <v>0</v>
      </c>
      <c r="E205" s="11"/>
      <c r="F205" s="12" t="s">
        <v>34</v>
      </c>
      <c r="G205" s="46">
        <v>19</v>
      </c>
      <c r="H205" s="46">
        <v>4</v>
      </c>
      <c r="I205" s="13"/>
      <c r="J205" s="46"/>
      <c r="K205" s="46"/>
      <c r="L205" s="15">
        <v>1</v>
      </c>
      <c r="M205" s="16">
        <v>205.351</v>
      </c>
      <c r="N205" s="16">
        <v>491.774</v>
      </c>
      <c r="O205" s="16">
        <v>773.72699999999998</v>
      </c>
      <c r="P205" s="16">
        <v>1056.27</v>
      </c>
      <c r="Q205" s="16">
        <f>(P205-M205)/3</f>
        <v>283.63966666666664</v>
      </c>
      <c r="R205" s="17"/>
    </row>
    <row r="206" spans="1:18">
      <c r="A206" s="8">
        <v>67112</v>
      </c>
      <c r="B206" s="9">
        <v>72.97</v>
      </c>
      <c r="C206" s="8">
        <v>0.93</v>
      </c>
      <c r="D206" s="10">
        <f t="shared" si="6"/>
        <v>0</v>
      </c>
      <c r="E206" s="11"/>
      <c r="F206" s="12" t="s">
        <v>34</v>
      </c>
      <c r="G206" s="46">
        <v>22</v>
      </c>
      <c r="H206" s="46">
        <v>4</v>
      </c>
      <c r="I206" s="13"/>
      <c r="J206" s="46"/>
      <c r="K206" s="46"/>
      <c r="L206" s="15">
        <v>2</v>
      </c>
      <c r="M206" s="16">
        <v>197.08799999999999</v>
      </c>
      <c r="N206" s="16">
        <v>479.73</v>
      </c>
      <c r="O206" s="16">
        <v>760.39400000000001</v>
      </c>
      <c r="P206" s="16">
        <v>1046.1099999999999</v>
      </c>
      <c r="Q206" s="16">
        <f>(P206-M206)/3</f>
        <v>283.00733333333329</v>
      </c>
      <c r="R206" s="18">
        <f>AVERAGE(Q204:Q208)</f>
        <v>281.42579999999998</v>
      </c>
    </row>
    <row r="207" spans="1:18">
      <c r="A207" s="8">
        <v>67206</v>
      </c>
      <c r="B207" s="9">
        <v>72.97</v>
      </c>
      <c r="C207" s="8">
        <v>0.91</v>
      </c>
      <c r="D207" s="10">
        <f t="shared" si="6"/>
        <v>0</v>
      </c>
      <c r="E207" s="11"/>
      <c r="F207" s="12" t="s">
        <v>34</v>
      </c>
      <c r="G207" s="46">
        <v>25</v>
      </c>
      <c r="H207" s="46">
        <v>4</v>
      </c>
      <c r="I207" s="13"/>
      <c r="J207" s="46"/>
      <c r="K207" s="46"/>
      <c r="L207" s="15">
        <v>3</v>
      </c>
      <c r="M207" s="16">
        <v>202.21299999999999</v>
      </c>
      <c r="N207" s="16">
        <v>478.40100000000001</v>
      </c>
      <c r="O207" s="16">
        <v>762.49900000000002</v>
      </c>
      <c r="P207" s="16">
        <v>1038.83</v>
      </c>
      <c r="Q207" s="16">
        <f>(P207-M207)/3</f>
        <v>278.8723333333333</v>
      </c>
      <c r="R207" s="17"/>
    </row>
    <row r="208" spans="1:18">
      <c r="A208" s="8">
        <v>67207</v>
      </c>
      <c r="B208" s="9">
        <v>72.97</v>
      </c>
      <c r="C208" s="8">
        <v>0.92</v>
      </c>
      <c r="D208" s="10">
        <f t="shared" si="6"/>
        <v>0</v>
      </c>
      <c r="E208" s="11"/>
      <c r="F208" s="12" t="s">
        <v>34</v>
      </c>
      <c r="G208" s="46">
        <v>28</v>
      </c>
      <c r="H208" s="46">
        <v>4</v>
      </c>
      <c r="I208" s="13"/>
      <c r="J208" s="46"/>
      <c r="K208" s="46"/>
      <c r="L208" s="15">
        <v>4</v>
      </c>
      <c r="M208" s="16">
        <v>197.381</v>
      </c>
      <c r="N208" s="16">
        <v>477.97899999999998</v>
      </c>
      <c r="O208" s="16">
        <v>761.81600000000003</v>
      </c>
      <c r="P208" s="16">
        <v>1038.1500000000001</v>
      </c>
      <c r="Q208" s="16">
        <f>(P208-M208)/3</f>
        <v>280.25633333333337</v>
      </c>
      <c r="R208" s="17"/>
    </row>
    <row r="209" spans="1:18">
      <c r="A209" s="8">
        <v>66156</v>
      </c>
      <c r="B209" s="9">
        <v>72.98</v>
      </c>
      <c r="C209" s="8">
        <v>1.1000000000000001</v>
      </c>
      <c r="D209" s="10">
        <f t="shared" si="6"/>
        <v>1.0000000000005116E-2</v>
      </c>
      <c r="E209" s="13">
        <f>B204-B209</f>
        <v>-1.0000000000005116E-2</v>
      </c>
      <c r="F209" s="12" t="s">
        <v>34</v>
      </c>
      <c r="G209" s="46" t="s">
        <v>22</v>
      </c>
      <c r="H209" s="46">
        <v>4</v>
      </c>
      <c r="I209" s="13"/>
      <c r="J209" s="46"/>
      <c r="K209" s="46"/>
      <c r="L209" s="15"/>
      <c r="M209" s="16"/>
      <c r="N209" s="16"/>
      <c r="O209" s="16"/>
      <c r="P209" s="16"/>
      <c r="Q209" s="16"/>
      <c r="R209" s="17"/>
    </row>
    <row r="210" spans="1:18">
      <c r="A210" s="22">
        <v>66181</v>
      </c>
      <c r="B210" s="23">
        <v>72.98</v>
      </c>
      <c r="C210" s="22">
        <v>1.1000000000000001</v>
      </c>
      <c r="D210" s="24">
        <f t="shared" si="6"/>
        <v>0</v>
      </c>
      <c r="E210" s="25"/>
      <c r="F210" s="12" t="s">
        <v>34</v>
      </c>
      <c r="G210" s="25">
        <v>17</v>
      </c>
      <c r="H210" s="25">
        <v>5</v>
      </c>
      <c r="I210" s="49">
        <f>B210*1.047998323</f>
        <v>76.482917612540007</v>
      </c>
      <c r="J210" s="54" t="s">
        <v>36</v>
      </c>
      <c r="K210" s="54" t="s">
        <v>20</v>
      </c>
      <c r="L210" s="50">
        <v>5</v>
      </c>
      <c r="M210" s="51">
        <v>204.95599999999999</v>
      </c>
      <c r="N210" s="51">
        <v>487.43200000000002</v>
      </c>
      <c r="O210" s="51">
        <v>762.22299999999996</v>
      </c>
      <c r="P210" s="51">
        <v>1040.73</v>
      </c>
      <c r="Q210" s="51">
        <f>(P210-M210)/3</f>
        <v>278.59133333333335</v>
      </c>
      <c r="R210" s="17"/>
    </row>
    <row r="211" spans="1:18">
      <c r="A211" s="22">
        <v>66925</v>
      </c>
      <c r="B211" s="23">
        <v>72.98</v>
      </c>
      <c r="C211" s="22">
        <v>0.92</v>
      </c>
      <c r="D211" s="24">
        <f t="shared" si="6"/>
        <v>0</v>
      </c>
      <c r="E211" s="25"/>
      <c r="F211" s="12" t="s">
        <v>34</v>
      </c>
      <c r="G211" s="25">
        <v>20</v>
      </c>
      <c r="H211" s="25">
        <v>5</v>
      </c>
      <c r="I211" s="52"/>
      <c r="J211" s="53"/>
      <c r="K211" s="53"/>
      <c r="L211" s="50">
        <v>6</v>
      </c>
      <c r="M211" s="51">
        <v>200.63499999999999</v>
      </c>
      <c r="N211" s="51">
        <v>483.52100000000002</v>
      </c>
      <c r="O211" s="51">
        <v>766.17600000000004</v>
      </c>
      <c r="P211" s="51">
        <v>1034.56</v>
      </c>
      <c r="Q211" s="51">
        <f>(P211-M211)/3</f>
        <v>277.97499999999997</v>
      </c>
      <c r="R211" s="17"/>
    </row>
    <row r="212" spans="1:18">
      <c r="A212" s="22">
        <v>67198</v>
      </c>
      <c r="B212" s="23">
        <v>72.98</v>
      </c>
      <c r="C212" s="22">
        <v>0.92</v>
      </c>
      <c r="D212" s="24">
        <f t="shared" si="6"/>
        <v>0</v>
      </c>
      <c r="E212" s="25"/>
      <c r="F212" s="12" t="s">
        <v>34</v>
      </c>
      <c r="G212" s="25">
        <v>23</v>
      </c>
      <c r="H212" s="25">
        <v>5</v>
      </c>
      <c r="I212" s="52"/>
      <c r="J212" s="53"/>
      <c r="K212" s="53"/>
      <c r="L212" s="50">
        <v>7</v>
      </c>
      <c r="M212" s="51">
        <v>203.721</v>
      </c>
      <c r="N212" s="51">
        <v>485.83600000000001</v>
      </c>
      <c r="O212" s="51">
        <v>763.93799999999999</v>
      </c>
      <c r="P212" s="51">
        <v>1043.52</v>
      </c>
      <c r="Q212" s="51">
        <f>(P212-M212)/3</f>
        <v>279.93299999999999</v>
      </c>
      <c r="R212" s="18">
        <f>AVERAGE(Q210:Q214)</f>
        <v>277.64606666666668</v>
      </c>
    </row>
    <row r="213" spans="1:18">
      <c r="A213" s="22">
        <v>67269</v>
      </c>
      <c r="B213" s="23">
        <v>72.98</v>
      </c>
      <c r="C213" s="22">
        <v>0.9</v>
      </c>
      <c r="D213" s="24">
        <f t="shared" si="6"/>
        <v>0</v>
      </c>
      <c r="E213" s="25"/>
      <c r="F213" s="12" t="s">
        <v>34</v>
      </c>
      <c r="G213" s="25">
        <v>26</v>
      </c>
      <c r="H213" s="25">
        <v>5</v>
      </c>
      <c r="I213" s="52"/>
      <c r="J213" s="53"/>
      <c r="K213" s="53"/>
      <c r="L213" s="50">
        <v>8</v>
      </c>
      <c r="M213" s="51">
        <v>202.91200000000001</v>
      </c>
      <c r="N213" s="51">
        <v>478.32600000000002</v>
      </c>
      <c r="O213" s="51">
        <v>751.69100000000003</v>
      </c>
      <c r="P213" s="51">
        <v>1026.25</v>
      </c>
      <c r="Q213" s="51">
        <f>(P213-M213)/3</f>
        <v>274.44599999999997</v>
      </c>
      <c r="R213" s="17"/>
    </row>
    <row r="214" spans="1:18">
      <c r="A214" s="22">
        <v>66103</v>
      </c>
      <c r="B214" s="23">
        <v>72.989999999999995</v>
      </c>
      <c r="C214" s="22">
        <v>1.1000000000000001</v>
      </c>
      <c r="D214" s="24">
        <f t="shared" si="6"/>
        <v>9.9999999999909051E-3</v>
      </c>
      <c r="E214" s="25"/>
      <c r="F214" s="12" t="s">
        <v>34</v>
      </c>
      <c r="G214" s="25">
        <v>29</v>
      </c>
      <c r="H214" s="25">
        <v>5</v>
      </c>
      <c r="I214" s="52"/>
      <c r="J214" s="53"/>
      <c r="K214" s="53"/>
      <c r="L214" s="50">
        <v>9</v>
      </c>
      <c r="M214" s="51">
        <v>204.54499999999999</v>
      </c>
      <c r="N214" s="51">
        <v>484.55099999999999</v>
      </c>
      <c r="O214" s="51">
        <v>761.25199999999995</v>
      </c>
      <c r="P214" s="51">
        <v>1036.4000000000001</v>
      </c>
      <c r="Q214" s="51">
        <f>(P214-M214)/3</f>
        <v>277.28500000000003</v>
      </c>
      <c r="R214" s="17"/>
    </row>
    <row r="215" spans="1:18">
      <c r="A215" s="22">
        <v>66190</v>
      </c>
      <c r="B215" s="23">
        <v>72.989999999999995</v>
      </c>
      <c r="C215" s="22">
        <v>1</v>
      </c>
      <c r="D215" s="24">
        <f t="shared" si="6"/>
        <v>0</v>
      </c>
      <c r="E215" s="24">
        <f>B210-B215</f>
        <v>-9.9999999999909051E-3</v>
      </c>
      <c r="F215" s="12" t="s">
        <v>34</v>
      </c>
      <c r="G215" s="25" t="s">
        <v>22</v>
      </c>
      <c r="H215" s="25">
        <v>5</v>
      </c>
      <c r="I215" s="52"/>
      <c r="J215" s="53"/>
      <c r="K215" s="53"/>
      <c r="L215" s="50"/>
      <c r="M215" s="51"/>
      <c r="N215" s="51"/>
      <c r="O215" s="51"/>
      <c r="P215" s="51"/>
      <c r="Q215" s="51"/>
      <c r="R215" s="17"/>
    </row>
    <row r="216" spans="1:18">
      <c r="A216" s="8">
        <v>66994</v>
      </c>
      <c r="B216" s="9">
        <v>72.989999999999995</v>
      </c>
      <c r="C216" s="8">
        <v>0.9</v>
      </c>
      <c r="D216" s="10">
        <f t="shared" si="6"/>
        <v>0</v>
      </c>
      <c r="E216" s="11"/>
      <c r="F216" s="12" t="s">
        <v>34</v>
      </c>
      <c r="G216" s="46">
        <v>18</v>
      </c>
      <c r="H216" s="46">
        <v>6</v>
      </c>
      <c r="I216" s="13">
        <f>B216*1.047998323</f>
        <v>76.493397595770006</v>
      </c>
      <c r="J216" s="54" t="s">
        <v>36</v>
      </c>
      <c r="K216" s="54" t="s">
        <v>20</v>
      </c>
      <c r="L216" s="15">
        <v>10</v>
      </c>
      <c r="M216" s="16">
        <v>200.85300000000001</v>
      </c>
      <c r="N216" s="16">
        <v>480.01499999999999</v>
      </c>
      <c r="O216" s="16">
        <v>760.84199999999998</v>
      </c>
      <c r="P216" s="16">
        <v>1044.33</v>
      </c>
      <c r="Q216" s="16">
        <f>(P216-M216)/3</f>
        <v>281.15899999999993</v>
      </c>
      <c r="R216" s="17"/>
    </row>
    <row r="217" spans="1:18">
      <c r="A217" s="8">
        <v>66003</v>
      </c>
      <c r="B217" s="9">
        <v>73</v>
      </c>
      <c r="C217" s="8">
        <v>1</v>
      </c>
      <c r="D217" s="10">
        <f t="shared" si="6"/>
        <v>1.0000000000005116E-2</v>
      </c>
      <c r="E217" s="11"/>
      <c r="F217" s="12" t="s">
        <v>34</v>
      </c>
      <c r="G217" s="46">
        <v>21</v>
      </c>
      <c r="H217" s="46">
        <v>6</v>
      </c>
      <c r="I217" s="13"/>
      <c r="J217" s="46"/>
      <c r="K217" s="46"/>
      <c r="L217" s="15">
        <v>11</v>
      </c>
      <c r="M217" s="16">
        <v>200.80099999999999</v>
      </c>
      <c r="N217" s="16">
        <v>488.20800000000003</v>
      </c>
      <c r="O217" s="16">
        <v>773.14200000000005</v>
      </c>
      <c r="P217" s="16">
        <v>1050.71</v>
      </c>
      <c r="Q217" s="16">
        <f>(P217-M217)/3</f>
        <v>283.30300000000005</v>
      </c>
      <c r="R217" s="17"/>
    </row>
    <row r="218" spans="1:18">
      <c r="A218" s="8">
        <v>66070</v>
      </c>
      <c r="B218" s="9">
        <v>73</v>
      </c>
      <c r="C218" s="8">
        <v>1.1000000000000001</v>
      </c>
      <c r="D218" s="10">
        <f t="shared" si="6"/>
        <v>0</v>
      </c>
      <c r="E218" s="11"/>
      <c r="F218" s="12" t="s">
        <v>34</v>
      </c>
      <c r="G218" s="46">
        <v>24</v>
      </c>
      <c r="H218" s="46">
        <v>6</v>
      </c>
      <c r="I218" s="13"/>
      <c r="J218" s="46"/>
      <c r="K218" s="46"/>
      <c r="L218" s="15">
        <v>12</v>
      </c>
      <c r="M218" s="16">
        <v>201.92699999999999</v>
      </c>
      <c r="N218" s="16">
        <v>487.18</v>
      </c>
      <c r="O218" s="16">
        <v>776.75900000000001</v>
      </c>
      <c r="P218" s="16">
        <v>1057.8499999999999</v>
      </c>
      <c r="Q218" s="16">
        <f>(P218-M218)/3</f>
        <v>285.30766666666665</v>
      </c>
      <c r="R218" s="18">
        <f>AVERAGE(Q216:Q220)</f>
        <v>283.637</v>
      </c>
    </row>
    <row r="219" spans="1:18">
      <c r="A219" s="8">
        <v>66107</v>
      </c>
      <c r="B219" s="9">
        <v>73</v>
      </c>
      <c r="C219" s="8">
        <v>1.1000000000000001</v>
      </c>
      <c r="D219" s="10">
        <f t="shared" ref="D219:D250" si="7">B219-B218</f>
        <v>0</v>
      </c>
      <c r="E219" s="11"/>
      <c r="F219" s="12" t="s">
        <v>34</v>
      </c>
      <c r="G219" s="46">
        <v>27</v>
      </c>
      <c r="H219" s="46">
        <v>6</v>
      </c>
      <c r="I219" s="13"/>
      <c r="J219" s="46"/>
      <c r="K219" s="46"/>
      <c r="L219" s="15">
        <v>13</v>
      </c>
      <c r="M219" s="16">
        <v>203.709</v>
      </c>
      <c r="N219" s="16">
        <v>487.178</v>
      </c>
      <c r="O219" s="16">
        <v>768.92700000000002</v>
      </c>
      <c r="P219" s="16">
        <v>1052.06</v>
      </c>
      <c r="Q219" s="16">
        <f>(P219-M219)/3</f>
        <v>282.78366666666665</v>
      </c>
      <c r="R219" s="17"/>
    </row>
    <row r="220" spans="1:18">
      <c r="A220" s="8">
        <v>66215</v>
      </c>
      <c r="B220" s="9">
        <v>73</v>
      </c>
      <c r="C220" s="8">
        <v>1</v>
      </c>
      <c r="D220" s="10">
        <f t="shared" si="7"/>
        <v>0</v>
      </c>
      <c r="E220" s="11"/>
      <c r="F220" s="12" t="s">
        <v>34</v>
      </c>
      <c r="G220" s="46">
        <v>30</v>
      </c>
      <c r="H220" s="46">
        <v>6</v>
      </c>
      <c r="I220" s="13"/>
      <c r="J220" s="46"/>
      <c r="K220" s="46"/>
      <c r="L220" s="15">
        <v>14</v>
      </c>
      <c r="M220" s="16">
        <v>202.69499999999999</v>
      </c>
      <c r="N220" s="16">
        <v>489.48399999999998</v>
      </c>
      <c r="O220" s="16">
        <v>773.74300000000005</v>
      </c>
      <c r="P220" s="16">
        <v>1059.5899999999999</v>
      </c>
      <c r="Q220" s="16">
        <f>(P220-M220)/3</f>
        <v>285.63166666666666</v>
      </c>
      <c r="R220" s="17"/>
    </row>
    <row r="221" spans="1:18">
      <c r="A221" s="8">
        <v>66665</v>
      </c>
      <c r="B221" s="9">
        <v>73</v>
      </c>
      <c r="C221" s="8">
        <v>1</v>
      </c>
      <c r="D221" s="10">
        <f t="shared" si="7"/>
        <v>0</v>
      </c>
      <c r="E221" s="13">
        <f>B216-B221</f>
        <v>-1.0000000000005116E-2</v>
      </c>
      <c r="F221" s="12" t="s">
        <v>34</v>
      </c>
      <c r="G221" s="46" t="s">
        <v>22</v>
      </c>
      <c r="H221" s="46">
        <v>6</v>
      </c>
      <c r="I221" s="13"/>
      <c r="J221" s="46"/>
      <c r="K221" s="46"/>
      <c r="L221" s="15"/>
      <c r="M221" s="16"/>
      <c r="N221" s="16"/>
      <c r="O221" s="16"/>
      <c r="P221" s="16"/>
      <c r="Q221" s="16"/>
      <c r="R221" s="17"/>
    </row>
    <row r="222" spans="1:18">
      <c r="A222" s="22">
        <v>67019</v>
      </c>
      <c r="B222" s="23">
        <v>73</v>
      </c>
      <c r="C222" s="22">
        <v>0.89</v>
      </c>
      <c r="D222" s="24">
        <f t="shared" si="7"/>
        <v>0</v>
      </c>
      <c r="E222" s="25"/>
      <c r="F222" s="12" t="s">
        <v>34</v>
      </c>
      <c r="G222" s="25">
        <v>31</v>
      </c>
      <c r="H222" s="25">
        <v>7</v>
      </c>
      <c r="I222" s="49">
        <f>B222*1.047998323</f>
        <v>76.503877579000005</v>
      </c>
      <c r="J222" s="54" t="s">
        <v>37</v>
      </c>
      <c r="K222" s="54" t="s">
        <v>20</v>
      </c>
      <c r="L222" s="50">
        <v>0</v>
      </c>
      <c r="M222" s="51">
        <v>187.452</v>
      </c>
      <c r="N222" s="51">
        <v>468.53100000000001</v>
      </c>
      <c r="O222" s="51">
        <v>746.87599999999998</v>
      </c>
      <c r="P222" s="51">
        <v>1027.52</v>
      </c>
      <c r="Q222" s="51">
        <f>(P222-M222)/3</f>
        <v>280.02266666666668</v>
      </c>
      <c r="R222" s="17"/>
    </row>
    <row r="223" spans="1:18">
      <c r="A223" s="22">
        <v>67044</v>
      </c>
      <c r="B223" s="23">
        <v>73</v>
      </c>
      <c r="C223" s="22">
        <v>0.91</v>
      </c>
      <c r="D223" s="24">
        <f t="shared" si="7"/>
        <v>0</v>
      </c>
      <c r="E223" s="25"/>
      <c r="F223" s="12" t="s">
        <v>34</v>
      </c>
      <c r="G223" s="25">
        <v>34</v>
      </c>
      <c r="H223" s="25">
        <v>7</v>
      </c>
      <c r="I223" s="52"/>
      <c r="J223" s="53"/>
      <c r="K223" s="53"/>
      <c r="L223" s="50">
        <v>1</v>
      </c>
      <c r="M223" s="51">
        <v>184.29</v>
      </c>
      <c r="N223" s="51">
        <v>463.64299999999997</v>
      </c>
      <c r="O223" s="51">
        <v>742.01400000000001</v>
      </c>
      <c r="P223" s="51">
        <v>1022.08</v>
      </c>
      <c r="Q223" s="51">
        <f>(P223-M223)/3</f>
        <v>279.26333333333338</v>
      </c>
      <c r="R223" s="17"/>
    </row>
    <row r="224" spans="1:18">
      <c r="A224" s="22">
        <v>67232</v>
      </c>
      <c r="B224" s="23">
        <v>73</v>
      </c>
      <c r="C224" s="22">
        <v>0.89</v>
      </c>
      <c r="D224" s="24">
        <f t="shared" si="7"/>
        <v>0</v>
      </c>
      <c r="E224" s="25"/>
      <c r="F224" s="12" t="s">
        <v>34</v>
      </c>
      <c r="G224" s="25">
        <v>37</v>
      </c>
      <c r="H224" s="25">
        <v>7</v>
      </c>
      <c r="I224" s="52"/>
      <c r="J224" s="53"/>
      <c r="K224" s="53"/>
      <c r="L224" s="50">
        <v>2</v>
      </c>
      <c r="M224" s="51">
        <v>186.97900000000001</v>
      </c>
      <c r="N224" s="51">
        <v>464.71800000000002</v>
      </c>
      <c r="O224" s="51">
        <v>741.12900000000002</v>
      </c>
      <c r="P224" s="51">
        <v>1022.76</v>
      </c>
      <c r="Q224" s="51">
        <f>(P224-M224)/3</f>
        <v>278.59366666666665</v>
      </c>
      <c r="R224" s="18">
        <f>AVERAGE(Q222:Q226)</f>
        <v>279.82133333333331</v>
      </c>
    </row>
    <row r="225" spans="1:18">
      <c r="A225" s="22">
        <v>67256</v>
      </c>
      <c r="B225" s="23">
        <v>73</v>
      </c>
      <c r="C225" s="22">
        <v>0.92</v>
      </c>
      <c r="D225" s="24">
        <f t="shared" si="7"/>
        <v>0</v>
      </c>
      <c r="E225" s="25"/>
      <c r="F225" s="12" t="s">
        <v>34</v>
      </c>
      <c r="G225" s="25">
        <v>40</v>
      </c>
      <c r="H225" s="25">
        <v>7</v>
      </c>
      <c r="I225" s="52"/>
      <c r="J225" s="53"/>
      <c r="K225" s="53"/>
      <c r="L225" s="50">
        <v>3</v>
      </c>
      <c r="M225" s="51">
        <v>178.81100000000001</v>
      </c>
      <c r="N225" s="51">
        <v>461.30099999999999</v>
      </c>
      <c r="O225" s="51">
        <v>735.197</v>
      </c>
      <c r="P225" s="51">
        <v>1009.06</v>
      </c>
      <c r="Q225" s="51">
        <f>(P225-M225)/3</f>
        <v>276.74966666666666</v>
      </c>
      <c r="R225" s="17"/>
    </row>
    <row r="226" spans="1:18">
      <c r="A226" s="22">
        <v>66004</v>
      </c>
      <c r="B226" s="23">
        <v>73.010000000000005</v>
      </c>
      <c r="C226" s="22">
        <v>0.99</v>
      </c>
      <c r="D226" s="24">
        <f t="shared" si="7"/>
        <v>1.0000000000005116E-2</v>
      </c>
      <c r="E226" s="25"/>
      <c r="F226" s="12" t="s">
        <v>34</v>
      </c>
      <c r="G226" s="25">
        <v>43</v>
      </c>
      <c r="H226" s="25">
        <v>7</v>
      </c>
      <c r="I226" s="52"/>
      <c r="J226" s="53"/>
      <c r="K226" s="53"/>
      <c r="L226" s="50">
        <v>4</v>
      </c>
      <c r="M226" s="51">
        <v>188.83799999999999</v>
      </c>
      <c r="N226" s="51">
        <v>476.70699999999999</v>
      </c>
      <c r="O226" s="51">
        <v>758.07899999999995</v>
      </c>
      <c r="P226" s="51">
        <v>1042.27</v>
      </c>
      <c r="Q226" s="51">
        <f>(P226-M226)/3</f>
        <v>284.47733333333332</v>
      </c>
      <c r="R226" s="17"/>
    </row>
    <row r="227" spans="1:18">
      <c r="A227" s="22">
        <v>66006</v>
      </c>
      <c r="B227" s="23">
        <v>73.010000000000005</v>
      </c>
      <c r="C227" s="22">
        <v>1.1000000000000001</v>
      </c>
      <c r="D227" s="24">
        <f t="shared" si="7"/>
        <v>0</v>
      </c>
      <c r="E227" s="24">
        <f>B222-B227</f>
        <v>-1.0000000000005116E-2</v>
      </c>
      <c r="F227" s="12" t="s">
        <v>34</v>
      </c>
      <c r="G227" s="25" t="s">
        <v>22</v>
      </c>
      <c r="H227" s="25">
        <v>7</v>
      </c>
      <c r="I227" s="52"/>
      <c r="J227" s="53"/>
      <c r="K227" s="53"/>
      <c r="L227" s="50"/>
      <c r="M227" s="51"/>
      <c r="N227" s="51"/>
      <c r="O227" s="51"/>
      <c r="P227" s="51"/>
      <c r="Q227" s="51"/>
      <c r="R227" s="17"/>
    </row>
    <row r="228" spans="1:18">
      <c r="A228" s="8">
        <v>66007</v>
      </c>
      <c r="B228" s="9">
        <v>73.010000000000005</v>
      </c>
      <c r="C228" s="8">
        <v>1.1000000000000001</v>
      </c>
      <c r="D228" s="10">
        <f t="shared" si="7"/>
        <v>0</v>
      </c>
      <c r="E228" s="11"/>
      <c r="F228" s="12" t="s">
        <v>34</v>
      </c>
      <c r="G228" s="46">
        <v>32</v>
      </c>
      <c r="H228" s="46">
        <v>8</v>
      </c>
      <c r="I228" s="13">
        <f>B228*1.047998323</f>
        <v>76.514357562230003</v>
      </c>
      <c r="J228" s="54" t="s">
        <v>37</v>
      </c>
      <c r="K228" s="54" t="s">
        <v>20</v>
      </c>
      <c r="L228" s="15">
        <v>5</v>
      </c>
      <c r="M228" s="16">
        <v>199.49700000000001</v>
      </c>
      <c r="N228" s="16">
        <v>488.09</v>
      </c>
      <c r="O228" s="16">
        <v>772.73900000000003</v>
      </c>
      <c r="P228" s="16">
        <v>1056.98</v>
      </c>
      <c r="Q228" s="16">
        <f>(P228-M228)/3</f>
        <v>285.82766666666663</v>
      </c>
      <c r="R228" s="17"/>
    </row>
    <row r="229" spans="1:18">
      <c r="A229" s="8">
        <v>66079</v>
      </c>
      <c r="B229" s="9">
        <v>73.010000000000005</v>
      </c>
      <c r="C229" s="8">
        <v>1.1000000000000001</v>
      </c>
      <c r="D229" s="10">
        <f t="shared" si="7"/>
        <v>0</v>
      </c>
      <c r="E229" s="11"/>
      <c r="F229" s="12" t="s">
        <v>34</v>
      </c>
      <c r="G229" s="46">
        <v>35</v>
      </c>
      <c r="H229" s="46">
        <v>8</v>
      </c>
      <c r="I229" s="13"/>
      <c r="J229" s="46"/>
      <c r="K229" s="46"/>
      <c r="L229" s="15">
        <v>6</v>
      </c>
      <c r="M229" s="16">
        <v>186.524</v>
      </c>
      <c r="N229" s="16">
        <v>473.06400000000002</v>
      </c>
      <c r="O229" s="16">
        <v>754.649</v>
      </c>
      <c r="P229" s="16">
        <v>1033.93</v>
      </c>
      <c r="Q229" s="16">
        <f>(P229-M229)/3</f>
        <v>282.46866666666671</v>
      </c>
      <c r="R229" s="17"/>
    </row>
    <row r="230" spans="1:18">
      <c r="A230" s="8">
        <v>66173</v>
      </c>
      <c r="B230" s="9">
        <v>73.010000000000005</v>
      </c>
      <c r="C230" s="8">
        <v>1</v>
      </c>
      <c r="D230" s="10">
        <f t="shared" si="7"/>
        <v>0</v>
      </c>
      <c r="E230" s="11"/>
      <c r="F230" s="12" t="s">
        <v>34</v>
      </c>
      <c r="G230" s="46">
        <v>38</v>
      </c>
      <c r="H230" s="46">
        <v>8</v>
      </c>
      <c r="I230" s="13"/>
      <c r="J230" s="46"/>
      <c r="K230" s="46"/>
      <c r="L230" s="15">
        <v>7</v>
      </c>
      <c r="M230" s="16">
        <v>189.54499999999999</v>
      </c>
      <c r="N230" s="16">
        <v>472.47800000000001</v>
      </c>
      <c r="O230" s="16">
        <v>755.97299999999996</v>
      </c>
      <c r="P230" s="16">
        <v>1041.98</v>
      </c>
      <c r="Q230" s="16">
        <f>(P230-M230)/3</f>
        <v>284.14500000000004</v>
      </c>
      <c r="R230" s="18">
        <f>AVERAGE(Q228:Q232)</f>
        <v>282.39773333333335</v>
      </c>
    </row>
    <row r="231" spans="1:18">
      <c r="A231" s="8">
        <v>67138</v>
      </c>
      <c r="B231" s="9">
        <v>73.010000000000005</v>
      </c>
      <c r="C231" s="8">
        <v>0.9</v>
      </c>
      <c r="D231" s="10">
        <f t="shared" si="7"/>
        <v>0</v>
      </c>
      <c r="E231" s="11"/>
      <c r="F231" s="12" t="s">
        <v>34</v>
      </c>
      <c r="G231" s="46">
        <v>41</v>
      </c>
      <c r="H231" s="46">
        <v>8</v>
      </c>
      <c r="I231" s="13"/>
      <c r="J231" s="46"/>
      <c r="K231" s="46"/>
      <c r="L231" s="15">
        <v>8</v>
      </c>
      <c r="M231" s="16">
        <v>190.642</v>
      </c>
      <c r="N231" s="16">
        <v>461.49900000000002</v>
      </c>
      <c r="O231" s="16">
        <v>746.99199999999996</v>
      </c>
      <c r="P231" s="16">
        <v>1025.8</v>
      </c>
      <c r="Q231" s="16">
        <f>(P231-M231)/3</f>
        <v>278.38599999999997</v>
      </c>
      <c r="R231" s="17"/>
    </row>
    <row r="232" spans="1:18">
      <c r="A232" s="8">
        <v>67208</v>
      </c>
      <c r="B232" s="9">
        <v>73.010000000000005</v>
      </c>
      <c r="C232" s="8">
        <v>0.9</v>
      </c>
      <c r="D232" s="10">
        <f t="shared" si="7"/>
        <v>0</v>
      </c>
      <c r="E232" s="11"/>
      <c r="F232" s="12" t="s">
        <v>34</v>
      </c>
      <c r="G232" s="46">
        <v>44</v>
      </c>
      <c r="H232" s="46">
        <v>8</v>
      </c>
      <c r="I232" s="13"/>
      <c r="J232" s="46"/>
      <c r="K232" s="46"/>
      <c r="L232" s="15">
        <v>9</v>
      </c>
      <c r="M232" s="16">
        <v>191.98599999999999</v>
      </c>
      <c r="N232" s="16">
        <v>477.86399999999998</v>
      </c>
      <c r="O232" s="16">
        <v>759.99699999999996</v>
      </c>
      <c r="P232" s="16">
        <v>1035.47</v>
      </c>
      <c r="Q232" s="16">
        <f>(P232-M232)/3</f>
        <v>281.16133333333335</v>
      </c>
      <c r="R232" s="17"/>
    </row>
    <row r="233" spans="1:18">
      <c r="A233" s="8">
        <v>67281</v>
      </c>
      <c r="B233" s="9">
        <v>73.010000000000005</v>
      </c>
      <c r="C233" s="8">
        <v>0.88</v>
      </c>
      <c r="D233" s="10">
        <f t="shared" si="7"/>
        <v>0</v>
      </c>
      <c r="E233" s="13">
        <f>B228-B233</f>
        <v>0</v>
      </c>
      <c r="F233" s="12" t="s">
        <v>34</v>
      </c>
      <c r="G233" s="46" t="s">
        <v>22</v>
      </c>
      <c r="H233" s="46">
        <v>8</v>
      </c>
      <c r="I233" s="13"/>
      <c r="J233" s="46"/>
      <c r="K233" s="46"/>
      <c r="L233" s="15"/>
      <c r="M233" s="16"/>
      <c r="N233" s="16"/>
      <c r="O233" s="16"/>
      <c r="P233" s="16"/>
      <c r="Q233" s="16"/>
      <c r="R233" s="17"/>
    </row>
    <row r="234" spans="1:18">
      <c r="A234" s="22">
        <v>66141</v>
      </c>
      <c r="B234" s="23">
        <v>73.02</v>
      </c>
      <c r="C234" s="22">
        <v>1.1000000000000001</v>
      </c>
      <c r="D234" s="24">
        <f t="shared" si="7"/>
        <v>9.9999999999909051E-3</v>
      </c>
      <c r="E234" s="25"/>
      <c r="F234" s="12" t="s">
        <v>34</v>
      </c>
      <c r="G234" s="25">
        <v>33</v>
      </c>
      <c r="H234" s="25">
        <v>9</v>
      </c>
      <c r="I234" s="49">
        <f>B234*1.047998323</f>
        <v>76.524837545460002</v>
      </c>
      <c r="J234" s="54" t="s">
        <v>37</v>
      </c>
      <c r="K234" s="54" t="s">
        <v>20</v>
      </c>
      <c r="L234" s="50">
        <v>10</v>
      </c>
      <c r="M234" s="51">
        <v>190.13800000000001</v>
      </c>
      <c r="N234" s="51">
        <v>473.44900000000001</v>
      </c>
      <c r="O234" s="51">
        <v>757.86099999999999</v>
      </c>
      <c r="P234" s="51">
        <v>1034.78</v>
      </c>
      <c r="Q234" s="51">
        <f>(P234-M234)/3</f>
        <v>281.54733333333331</v>
      </c>
      <c r="R234" s="17"/>
    </row>
    <row r="235" spans="1:18">
      <c r="A235" s="22">
        <v>67221</v>
      </c>
      <c r="B235" s="23">
        <v>73.02</v>
      </c>
      <c r="C235" s="22">
        <v>0.93</v>
      </c>
      <c r="D235" s="24">
        <f t="shared" si="7"/>
        <v>0</v>
      </c>
      <c r="E235" s="25"/>
      <c r="F235" s="12" t="s">
        <v>34</v>
      </c>
      <c r="G235" s="25">
        <v>36</v>
      </c>
      <c r="H235" s="25">
        <v>9</v>
      </c>
      <c r="I235" s="52"/>
      <c r="J235" s="53"/>
      <c r="K235" s="53"/>
      <c r="L235" s="50">
        <v>11</v>
      </c>
      <c r="M235" s="51">
        <v>190.291</v>
      </c>
      <c r="N235" s="51">
        <v>468.28300000000002</v>
      </c>
      <c r="O235" s="51">
        <v>749.73800000000006</v>
      </c>
      <c r="P235" s="51">
        <v>1028.3599999999999</v>
      </c>
      <c r="Q235" s="51">
        <f>(P235-M235)/3</f>
        <v>279.35633333333334</v>
      </c>
      <c r="R235" s="17"/>
    </row>
    <row r="236" spans="1:18">
      <c r="A236" s="22">
        <v>66005</v>
      </c>
      <c r="B236" s="23">
        <v>73.03</v>
      </c>
      <c r="C236" s="22">
        <v>1</v>
      </c>
      <c r="D236" s="24">
        <f t="shared" si="7"/>
        <v>1.0000000000005116E-2</v>
      </c>
      <c r="E236" s="25"/>
      <c r="F236" s="12" t="s">
        <v>34</v>
      </c>
      <c r="G236" s="25">
        <v>39</v>
      </c>
      <c r="H236" s="25">
        <v>9</v>
      </c>
      <c r="I236" s="52"/>
      <c r="J236" s="53"/>
      <c r="K236" s="53"/>
      <c r="L236" s="50">
        <v>12</v>
      </c>
      <c r="M236" s="51">
        <v>194.23500000000001</v>
      </c>
      <c r="N236" s="51">
        <v>476.1</v>
      </c>
      <c r="O236" s="51">
        <v>761.45299999999997</v>
      </c>
      <c r="P236" s="51">
        <v>1044.01</v>
      </c>
      <c r="Q236" s="51">
        <f>(P236-M236)/3</f>
        <v>283.25833333333333</v>
      </c>
      <c r="R236" s="18">
        <f>AVERAGE(Q234:Q238)</f>
        <v>280.69586666666663</v>
      </c>
    </row>
    <row r="237" spans="1:18">
      <c r="A237" s="22">
        <v>66104</v>
      </c>
      <c r="B237" s="23">
        <v>73.03</v>
      </c>
      <c r="C237" s="22">
        <v>1.1000000000000001</v>
      </c>
      <c r="D237" s="24">
        <f t="shared" si="7"/>
        <v>0</v>
      </c>
      <c r="E237" s="25"/>
      <c r="F237" s="12" t="s">
        <v>34</v>
      </c>
      <c r="G237" s="25">
        <v>42</v>
      </c>
      <c r="H237" s="25">
        <v>9</v>
      </c>
      <c r="I237" s="52"/>
      <c r="J237" s="53"/>
      <c r="K237" s="53"/>
      <c r="L237" s="50">
        <v>13</v>
      </c>
      <c r="M237" s="51">
        <v>184.84399999999999</v>
      </c>
      <c r="N237" s="51">
        <v>468.161</v>
      </c>
      <c r="O237" s="51">
        <v>744.58299999999997</v>
      </c>
      <c r="P237" s="51">
        <v>1021.2</v>
      </c>
      <c r="Q237" s="51">
        <f>(P237-M237)/3</f>
        <v>278.78533333333331</v>
      </c>
      <c r="R237" s="17"/>
    </row>
    <row r="238" spans="1:18">
      <c r="A238" s="22">
        <v>66674</v>
      </c>
      <c r="B238" s="23">
        <v>73.03</v>
      </c>
      <c r="C238" s="22">
        <v>1</v>
      </c>
      <c r="D238" s="24">
        <f t="shared" si="7"/>
        <v>0</v>
      </c>
      <c r="E238" s="25"/>
      <c r="F238" s="12" t="s">
        <v>34</v>
      </c>
      <c r="G238" s="25">
        <v>45</v>
      </c>
      <c r="H238" s="25">
        <v>9</v>
      </c>
      <c r="I238" s="52"/>
      <c r="J238" s="53"/>
      <c r="K238" s="53"/>
      <c r="L238" s="50">
        <v>14</v>
      </c>
      <c r="M238" s="51">
        <v>190.56399999999999</v>
      </c>
      <c r="N238" s="51">
        <v>472.72800000000001</v>
      </c>
      <c r="O238" s="51">
        <v>753.84500000000003</v>
      </c>
      <c r="P238" s="51">
        <v>1032.1600000000001</v>
      </c>
      <c r="Q238" s="51">
        <f>(P238-M238)/3</f>
        <v>280.53200000000004</v>
      </c>
      <c r="R238" s="17"/>
    </row>
    <row r="239" spans="1:18">
      <c r="A239" s="22">
        <v>67013</v>
      </c>
      <c r="B239" s="23">
        <v>73.03</v>
      </c>
      <c r="C239" s="22">
        <v>0.92</v>
      </c>
      <c r="D239" s="24">
        <f t="shared" si="7"/>
        <v>0</v>
      </c>
      <c r="E239" s="24">
        <f>B234-B239</f>
        <v>-1.0000000000005116E-2</v>
      </c>
      <c r="F239" s="12" t="s">
        <v>34</v>
      </c>
      <c r="G239" s="25" t="s">
        <v>22</v>
      </c>
      <c r="H239" s="25">
        <v>9</v>
      </c>
      <c r="I239" s="52"/>
      <c r="J239" s="53"/>
      <c r="K239" s="53"/>
      <c r="L239" s="50"/>
      <c r="M239" s="51"/>
      <c r="N239" s="51"/>
      <c r="O239" s="51"/>
      <c r="P239" s="51"/>
      <c r="Q239" s="51"/>
      <c r="R239" s="17"/>
    </row>
    <row r="240" spans="1:18">
      <c r="A240" s="8">
        <v>67094</v>
      </c>
      <c r="B240" s="9">
        <v>73.03</v>
      </c>
      <c r="C240" s="8">
        <v>0.88</v>
      </c>
      <c r="D240" s="10">
        <f t="shared" si="7"/>
        <v>0</v>
      </c>
      <c r="E240" s="11"/>
      <c r="F240" s="12" t="s">
        <v>34</v>
      </c>
      <c r="G240" s="46">
        <v>46</v>
      </c>
      <c r="H240" s="46">
        <v>10</v>
      </c>
      <c r="I240" s="13">
        <f>B240*1.047998323</f>
        <v>76.535317528690001</v>
      </c>
      <c r="J240" s="54" t="s">
        <v>38</v>
      </c>
      <c r="K240" s="54" t="s">
        <v>20</v>
      </c>
      <c r="L240" s="15">
        <v>0</v>
      </c>
      <c r="M240" s="16">
        <v>179.256</v>
      </c>
      <c r="N240" s="16">
        <v>455.68400000000003</v>
      </c>
      <c r="O240" s="16">
        <v>738.19399999999996</v>
      </c>
      <c r="P240" s="16">
        <v>1016.86</v>
      </c>
      <c r="Q240" s="16">
        <f>(P240-M240)/3</f>
        <v>279.20133333333337</v>
      </c>
      <c r="R240" s="17"/>
    </row>
    <row r="241" spans="1:18">
      <c r="A241" s="8">
        <v>66132</v>
      </c>
      <c r="B241" s="9">
        <v>73.040000000000006</v>
      </c>
      <c r="C241" s="8">
        <v>1.1000000000000001</v>
      </c>
      <c r="D241" s="10">
        <f t="shared" si="7"/>
        <v>1.0000000000005116E-2</v>
      </c>
      <c r="E241" s="11"/>
      <c r="F241" s="12" t="s">
        <v>34</v>
      </c>
      <c r="G241" s="46">
        <v>49</v>
      </c>
      <c r="H241" s="46">
        <v>10</v>
      </c>
      <c r="I241" s="13"/>
      <c r="J241" s="46"/>
      <c r="K241" s="46"/>
      <c r="L241" s="15">
        <v>1</v>
      </c>
      <c r="M241" s="16">
        <v>178.02799999999999</v>
      </c>
      <c r="N241" s="16">
        <v>453.44400000000002</v>
      </c>
      <c r="O241" s="16">
        <v>736.298</v>
      </c>
      <c r="P241" s="16">
        <v>1016.86</v>
      </c>
      <c r="Q241" s="16">
        <f>(P241-M241)/3</f>
        <v>279.61066666666665</v>
      </c>
      <c r="R241" s="17"/>
    </row>
    <row r="242" spans="1:18">
      <c r="A242" s="8">
        <v>66157</v>
      </c>
      <c r="B242" s="9">
        <v>73.040000000000006</v>
      </c>
      <c r="C242" s="8">
        <v>1</v>
      </c>
      <c r="D242" s="10">
        <f t="shared" si="7"/>
        <v>0</v>
      </c>
      <c r="E242" s="11"/>
      <c r="F242" s="12" t="s">
        <v>34</v>
      </c>
      <c r="G242" s="46">
        <v>52</v>
      </c>
      <c r="H242" s="46">
        <v>10</v>
      </c>
      <c r="I242" s="13"/>
      <c r="J242" s="46"/>
      <c r="K242" s="46"/>
      <c r="L242" s="15">
        <v>2</v>
      </c>
      <c r="M242" s="16">
        <v>176.75200000000001</v>
      </c>
      <c r="N242" s="16">
        <v>454.36399999999998</v>
      </c>
      <c r="O242" s="16">
        <v>730.89800000000002</v>
      </c>
      <c r="P242" s="16">
        <v>1006.38</v>
      </c>
      <c r="Q242" s="16">
        <f>(P242-M242)/3</f>
        <v>276.54266666666666</v>
      </c>
      <c r="R242" s="18">
        <f>AVERAGE(Q240:Q244)</f>
        <v>278.04953333333333</v>
      </c>
    </row>
    <row r="243" spans="1:18">
      <c r="A243" s="8">
        <v>67145</v>
      </c>
      <c r="B243" s="9">
        <v>73.040000000000006</v>
      </c>
      <c r="C243" s="8">
        <v>0.92</v>
      </c>
      <c r="D243" s="10">
        <f t="shared" si="7"/>
        <v>0</v>
      </c>
      <c r="E243" s="11"/>
      <c r="F243" s="12" t="s">
        <v>34</v>
      </c>
      <c r="G243" s="46">
        <v>55</v>
      </c>
      <c r="H243" s="46">
        <v>10</v>
      </c>
      <c r="I243" s="13"/>
      <c r="J243" s="46"/>
      <c r="K243" s="46"/>
      <c r="L243" s="15">
        <v>3</v>
      </c>
      <c r="M243" s="16">
        <v>175.37299999999999</v>
      </c>
      <c r="N243" s="16">
        <v>446.17</v>
      </c>
      <c r="O243" s="16">
        <v>722.65499999999997</v>
      </c>
      <c r="P243" s="16">
        <v>998.74400000000003</v>
      </c>
      <c r="Q243" s="16">
        <f>(P243-M243)/3</f>
        <v>274.45700000000005</v>
      </c>
      <c r="R243" s="17"/>
    </row>
    <row r="244" spans="1:18">
      <c r="A244" s="8">
        <v>66078</v>
      </c>
      <c r="B244" s="9">
        <v>73.05</v>
      </c>
      <c r="C244" s="8">
        <v>1</v>
      </c>
      <c r="D244" s="10">
        <f t="shared" si="7"/>
        <v>9.9999999999909051E-3</v>
      </c>
      <c r="E244" s="11"/>
      <c r="F244" s="12" t="s">
        <v>34</v>
      </c>
      <c r="G244" s="46">
        <v>58</v>
      </c>
      <c r="H244" s="46">
        <v>10</v>
      </c>
      <c r="I244" s="13"/>
      <c r="J244" s="46"/>
      <c r="K244" s="46"/>
      <c r="L244" s="15">
        <v>4</v>
      </c>
      <c r="M244" s="16">
        <v>178.81200000000001</v>
      </c>
      <c r="N244" s="16">
        <v>463.70100000000002</v>
      </c>
      <c r="O244" s="16">
        <v>746.67</v>
      </c>
      <c r="P244" s="16">
        <v>1020.12</v>
      </c>
      <c r="Q244" s="16">
        <f>(P244-M244)/3</f>
        <v>280.43599999999998</v>
      </c>
      <c r="R244" s="17"/>
    </row>
    <row r="245" spans="1:18">
      <c r="A245" s="8">
        <v>66666</v>
      </c>
      <c r="B245" s="9">
        <v>73.05</v>
      </c>
      <c r="C245" s="8">
        <v>1.1000000000000001</v>
      </c>
      <c r="D245" s="10">
        <f t="shared" si="7"/>
        <v>0</v>
      </c>
      <c r="E245" s="13">
        <f>B240-B245</f>
        <v>-1.9999999999996021E-2</v>
      </c>
      <c r="F245" s="12" t="s">
        <v>34</v>
      </c>
      <c r="G245" s="46" t="s">
        <v>22</v>
      </c>
      <c r="H245" s="46">
        <v>10</v>
      </c>
      <c r="I245" s="13"/>
      <c r="J245" s="46"/>
      <c r="K245" s="46"/>
      <c r="L245" s="15"/>
      <c r="M245" s="16"/>
      <c r="N245" s="16"/>
      <c r="O245" s="16"/>
      <c r="P245" s="16"/>
      <c r="Q245" s="16"/>
      <c r="R245" s="17"/>
    </row>
    <row r="246" spans="1:18">
      <c r="A246" s="22">
        <v>67018</v>
      </c>
      <c r="B246" s="23">
        <v>73.05</v>
      </c>
      <c r="C246" s="22">
        <v>0.9</v>
      </c>
      <c r="D246" s="24">
        <f t="shared" si="7"/>
        <v>0</v>
      </c>
      <c r="E246" s="25"/>
      <c r="F246" s="12" t="s">
        <v>34</v>
      </c>
      <c r="G246" s="25">
        <v>47</v>
      </c>
      <c r="H246" s="25">
        <v>11</v>
      </c>
      <c r="I246" s="49">
        <f>B246*1.047998323</f>
        <v>76.556277495149999</v>
      </c>
      <c r="J246" s="54" t="s">
        <v>38</v>
      </c>
      <c r="K246" s="54" t="s">
        <v>20</v>
      </c>
      <c r="L246" s="50">
        <v>5</v>
      </c>
      <c r="M246" s="51">
        <v>185.37</v>
      </c>
      <c r="N246" s="51">
        <v>466.33600000000001</v>
      </c>
      <c r="O246" s="51">
        <v>753.36800000000005</v>
      </c>
      <c r="P246" s="51">
        <v>1035.54</v>
      </c>
      <c r="Q246" s="51">
        <f>(P246-M246)/3</f>
        <v>283.39</v>
      </c>
      <c r="R246" s="17"/>
    </row>
    <row r="247" spans="1:18">
      <c r="A247" s="22">
        <v>67057</v>
      </c>
      <c r="B247" s="23">
        <v>73.05</v>
      </c>
      <c r="C247" s="22">
        <v>0.91</v>
      </c>
      <c r="D247" s="24">
        <f t="shared" si="7"/>
        <v>0</v>
      </c>
      <c r="E247" s="25"/>
      <c r="F247" s="12" t="s">
        <v>34</v>
      </c>
      <c r="G247" s="25">
        <v>50</v>
      </c>
      <c r="H247" s="25">
        <v>11</v>
      </c>
      <c r="I247" s="52"/>
      <c r="J247" s="53"/>
      <c r="K247" s="53"/>
      <c r="L247" s="50">
        <v>6</v>
      </c>
      <c r="M247" s="51">
        <v>172.167</v>
      </c>
      <c r="N247" s="51">
        <v>455.71100000000001</v>
      </c>
      <c r="O247" s="51">
        <v>738.03899999999999</v>
      </c>
      <c r="P247" s="51">
        <v>1018.77</v>
      </c>
      <c r="Q247" s="51">
        <f>(P247-M247)/3</f>
        <v>282.20099999999996</v>
      </c>
      <c r="R247" s="17"/>
    </row>
    <row r="248" spans="1:18">
      <c r="A248" s="22">
        <v>67231</v>
      </c>
      <c r="B248" s="23">
        <v>73.05</v>
      </c>
      <c r="C248" s="22">
        <v>0.88</v>
      </c>
      <c r="D248" s="24">
        <f t="shared" si="7"/>
        <v>0</v>
      </c>
      <c r="E248" s="25"/>
      <c r="F248" s="12" t="s">
        <v>34</v>
      </c>
      <c r="G248" s="25">
        <v>53</v>
      </c>
      <c r="H248" s="25">
        <v>11</v>
      </c>
      <c r="I248" s="52"/>
      <c r="J248" s="53"/>
      <c r="K248" s="53"/>
      <c r="L248" s="50">
        <v>7</v>
      </c>
      <c r="M248" s="51">
        <v>172.226</v>
      </c>
      <c r="N248" s="51">
        <v>460.11700000000002</v>
      </c>
      <c r="O248" s="51">
        <v>741.89</v>
      </c>
      <c r="P248" s="51">
        <v>1022.02</v>
      </c>
      <c r="Q248" s="51">
        <f>(P248-M248)/3</f>
        <v>283.26466666666664</v>
      </c>
      <c r="R248" s="18">
        <f>AVERAGE(Q246:Q250)</f>
        <v>283.57939999999996</v>
      </c>
    </row>
    <row r="249" spans="1:18">
      <c r="A249" s="22">
        <v>67270</v>
      </c>
      <c r="B249" s="23">
        <v>73.05</v>
      </c>
      <c r="C249" s="22">
        <v>0.92</v>
      </c>
      <c r="D249" s="24">
        <f t="shared" si="7"/>
        <v>0</v>
      </c>
      <c r="E249" s="25"/>
      <c r="F249" s="12" t="s">
        <v>34</v>
      </c>
      <c r="G249" s="25">
        <v>56</v>
      </c>
      <c r="H249" s="25">
        <v>11</v>
      </c>
      <c r="I249" s="52"/>
      <c r="J249" s="53"/>
      <c r="K249" s="53"/>
      <c r="L249" s="50">
        <v>8</v>
      </c>
      <c r="M249" s="51">
        <v>177.101</v>
      </c>
      <c r="N249" s="51">
        <v>466.673</v>
      </c>
      <c r="O249" s="51">
        <v>748.12400000000002</v>
      </c>
      <c r="P249" s="51">
        <v>1036.32</v>
      </c>
      <c r="Q249" s="51">
        <f>(P249-M249)/3</f>
        <v>286.40633333333329</v>
      </c>
      <c r="R249" s="17"/>
    </row>
    <row r="250" spans="1:18">
      <c r="A250" s="22">
        <v>66069</v>
      </c>
      <c r="B250" s="23">
        <v>73.06</v>
      </c>
      <c r="C250" s="22">
        <v>1.1000000000000001</v>
      </c>
      <c r="D250" s="24">
        <f t="shared" si="7"/>
        <v>1.0000000000005116E-2</v>
      </c>
      <c r="E250" s="25"/>
      <c r="F250" s="12" t="s">
        <v>34</v>
      </c>
      <c r="G250" s="25">
        <v>59</v>
      </c>
      <c r="H250" s="25">
        <v>11</v>
      </c>
      <c r="I250" s="52"/>
      <c r="J250" s="53"/>
      <c r="K250" s="53"/>
      <c r="L250" s="50">
        <v>9</v>
      </c>
      <c r="M250" s="51">
        <v>178.19499999999999</v>
      </c>
      <c r="N250" s="51">
        <v>459.53199999999998</v>
      </c>
      <c r="O250" s="51">
        <v>746.51900000000001</v>
      </c>
      <c r="P250" s="51">
        <v>1026.0999999999999</v>
      </c>
      <c r="Q250" s="51">
        <f>(P250-M250)/3</f>
        <v>282.63499999999999</v>
      </c>
      <c r="R250" s="17"/>
    </row>
    <row r="251" spans="1:18">
      <c r="A251" s="22">
        <v>66108</v>
      </c>
      <c r="B251" s="23">
        <v>73.06</v>
      </c>
      <c r="C251" s="22">
        <v>1.1000000000000001</v>
      </c>
      <c r="D251" s="24">
        <f t="shared" ref="D251:D282" si="8">B251-B250</f>
        <v>0</v>
      </c>
      <c r="E251" s="24">
        <f>B246-B251</f>
        <v>-1.0000000000005116E-2</v>
      </c>
      <c r="F251" s="12" t="s">
        <v>34</v>
      </c>
      <c r="G251" s="25" t="s">
        <v>22</v>
      </c>
      <c r="H251" s="25">
        <v>11</v>
      </c>
      <c r="I251" s="52"/>
      <c r="J251" s="53"/>
      <c r="K251" s="53"/>
      <c r="L251" s="50"/>
      <c r="M251" s="53"/>
      <c r="N251" s="53"/>
      <c r="O251" s="53"/>
      <c r="P251" s="53"/>
      <c r="Q251" s="51"/>
      <c r="R251" s="17"/>
    </row>
    <row r="252" spans="1:18">
      <c r="A252" s="8">
        <v>66191</v>
      </c>
      <c r="B252" s="9">
        <v>73.06</v>
      </c>
      <c r="C252" s="8">
        <v>1</v>
      </c>
      <c r="D252" s="10">
        <f t="shared" si="8"/>
        <v>0</v>
      </c>
      <c r="E252" s="11"/>
      <c r="F252" s="12" t="s">
        <v>34</v>
      </c>
      <c r="G252" s="46">
        <v>48</v>
      </c>
      <c r="H252" s="46">
        <v>12</v>
      </c>
      <c r="I252" s="13">
        <f>B252*1.047998323</f>
        <v>76.566757478380012</v>
      </c>
      <c r="J252" s="54" t="s">
        <v>38</v>
      </c>
      <c r="K252" s="54" t="s">
        <v>20</v>
      </c>
      <c r="L252" s="15">
        <v>10</v>
      </c>
      <c r="M252" s="16">
        <v>172.23400000000001</v>
      </c>
      <c r="N252" s="16">
        <v>461.68099999999998</v>
      </c>
      <c r="O252" s="16">
        <v>740.298</v>
      </c>
      <c r="P252" s="16">
        <v>1020.84</v>
      </c>
      <c r="Q252" s="16">
        <f>(P252-M252)/3</f>
        <v>282.86866666666668</v>
      </c>
      <c r="R252" s="17"/>
    </row>
    <row r="253" spans="1:18">
      <c r="A253" s="8">
        <v>66993</v>
      </c>
      <c r="B253" s="9">
        <v>73.06</v>
      </c>
      <c r="C253" s="8">
        <v>0.88</v>
      </c>
      <c r="D253" s="10">
        <f t="shared" si="8"/>
        <v>0</v>
      </c>
      <c r="E253" s="11"/>
      <c r="F253" s="12" t="s">
        <v>34</v>
      </c>
      <c r="G253" s="46">
        <v>51</v>
      </c>
      <c r="H253" s="46">
        <v>12</v>
      </c>
      <c r="I253" s="13"/>
      <c r="J253" s="46"/>
      <c r="K253" s="46"/>
      <c r="L253" s="15">
        <v>11</v>
      </c>
      <c r="M253" s="16">
        <v>171.49100000000001</v>
      </c>
      <c r="N253" s="16">
        <v>454.79</v>
      </c>
      <c r="O253" s="16">
        <v>735.80100000000004</v>
      </c>
      <c r="P253" s="16">
        <v>1014.6</v>
      </c>
      <c r="Q253" s="16">
        <f>(P253-M253)/3</f>
        <v>281.03633333333335</v>
      </c>
      <c r="R253" s="17"/>
    </row>
    <row r="254" spans="1:18">
      <c r="A254" s="8">
        <v>67017</v>
      </c>
      <c r="B254" s="9">
        <v>73.06</v>
      </c>
      <c r="C254" s="8">
        <v>0.91</v>
      </c>
      <c r="D254" s="10">
        <f t="shared" si="8"/>
        <v>0</v>
      </c>
      <c r="E254" s="11"/>
      <c r="F254" s="12" t="s">
        <v>34</v>
      </c>
      <c r="G254" s="46">
        <v>54</v>
      </c>
      <c r="H254" s="46">
        <v>12</v>
      </c>
      <c r="I254" s="13"/>
      <c r="J254" s="46"/>
      <c r="K254" s="46"/>
      <c r="L254" s="15">
        <v>12</v>
      </c>
      <c r="M254" s="16">
        <v>174.69200000000001</v>
      </c>
      <c r="N254" s="16">
        <v>459.60399999999998</v>
      </c>
      <c r="O254" s="16">
        <v>744.18299999999999</v>
      </c>
      <c r="P254" s="16">
        <v>1025.52</v>
      </c>
      <c r="Q254" s="16">
        <f>(P254-M254)/3</f>
        <v>283.60933333333332</v>
      </c>
      <c r="R254" s="18">
        <f>AVERAGE(Q252:Q256)</f>
        <v>282.67366666666663</v>
      </c>
    </row>
    <row r="255" spans="1:18">
      <c r="A255" s="8">
        <v>67045</v>
      </c>
      <c r="B255" s="9">
        <v>73.06</v>
      </c>
      <c r="C255" s="8">
        <v>0.91</v>
      </c>
      <c r="D255" s="10">
        <f t="shared" si="8"/>
        <v>0</v>
      </c>
      <c r="E255" s="11"/>
      <c r="F255" s="12" t="s">
        <v>34</v>
      </c>
      <c r="G255" s="46">
        <v>57</v>
      </c>
      <c r="H255" s="46">
        <v>12</v>
      </c>
      <c r="I255" s="13"/>
      <c r="J255" s="46"/>
      <c r="K255" s="46"/>
      <c r="L255" s="15">
        <v>13</v>
      </c>
      <c r="M255" s="16">
        <v>180.60400000000001</v>
      </c>
      <c r="N255" s="16">
        <v>460.66800000000001</v>
      </c>
      <c r="O255" s="16">
        <v>741.31100000000004</v>
      </c>
      <c r="P255" s="16">
        <v>1018.56</v>
      </c>
      <c r="Q255" s="16">
        <f>(P255-M255)/3</f>
        <v>279.31866666666662</v>
      </c>
      <c r="R255" s="17"/>
    </row>
    <row r="256" spans="1:18">
      <c r="A256" s="8">
        <v>67111</v>
      </c>
      <c r="B256" s="9">
        <v>73.06</v>
      </c>
      <c r="C256" s="8">
        <v>0.9</v>
      </c>
      <c r="D256" s="10">
        <f t="shared" si="8"/>
        <v>0</v>
      </c>
      <c r="E256" s="11"/>
      <c r="F256" s="12" t="s">
        <v>34</v>
      </c>
      <c r="G256" s="46">
        <v>60</v>
      </c>
      <c r="H256" s="46">
        <v>12</v>
      </c>
      <c r="I256" s="13"/>
      <c r="J256" s="46"/>
      <c r="K256" s="46"/>
      <c r="L256" s="15">
        <v>14</v>
      </c>
      <c r="M256" s="16">
        <v>180.434</v>
      </c>
      <c r="N256" s="16">
        <v>466.44</v>
      </c>
      <c r="O256" s="16">
        <v>755.12199999999996</v>
      </c>
      <c r="P256" s="16">
        <v>1040.04</v>
      </c>
      <c r="Q256" s="16">
        <f>(P256-M256)/3</f>
        <v>286.53533333333331</v>
      </c>
      <c r="R256" s="17"/>
    </row>
    <row r="257" spans="1:18">
      <c r="A257" s="8">
        <v>67220</v>
      </c>
      <c r="B257" s="9">
        <v>73.06</v>
      </c>
      <c r="C257" s="8">
        <v>0.92</v>
      </c>
      <c r="D257" s="10">
        <f t="shared" si="8"/>
        <v>0</v>
      </c>
      <c r="E257" s="13">
        <f>B252-B257</f>
        <v>0</v>
      </c>
      <c r="F257" s="12" t="s">
        <v>34</v>
      </c>
      <c r="G257" s="46" t="s">
        <v>22</v>
      </c>
      <c r="H257" s="46">
        <v>12</v>
      </c>
      <c r="I257" s="13"/>
      <c r="J257" s="46"/>
      <c r="K257" s="46"/>
      <c r="L257" s="15"/>
      <c r="M257" s="16"/>
      <c r="N257" s="16"/>
      <c r="O257" s="16"/>
      <c r="P257" s="16"/>
      <c r="Q257" s="16"/>
      <c r="R257" s="17"/>
    </row>
    <row r="258" spans="1:18">
      <c r="A258" s="22">
        <v>67230</v>
      </c>
      <c r="B258" s="23">
        <v>73.06</v>
      </c>
      <c r="C258" s="22">
        <v>0.88</v>
      </c>
      <c r="D258" s="24">
        <f t="shared" si="8"/>
        <v>0</v>
      </c>
      <c r="E258" s="25"/>
      <c r="F258" s="12" t="s">
        <v>34</v>
      </c>
      <c r="G258" s="25">
        <v>61</v>
      </c>
      <c r="H258" s="25">
        <v>13</v>
      </c>
      <c r="I258" s="49">
        <f>B258*1.047998323</f>
        <v>76.566757478380012</v>
      </c>
      <c r="J258" s="54" t="s">
        <v>39</v>
      </c>
      <c r="K258" s="54">
        <v>28.17</v>
      </c>
      <c r="L258" s="50">
        <v>0</v>
      </c>
      <c r="M258" s="51">
        <v>173.90100000000001</v>
      </c>
      <c r="N258" s="51">
        <v>453.8</v>
      </c>
      <c r="O258" s="51">
        <v>736.90099999999995</v>
      </c>
      <c r="P258" s="51">
        <v>1017.56</v>
      </c>
      <c r="Q258" s="51">
        <f>(P258-M258)/3</f>
        <v>281.21966666666663</v>
      </c>
      <c r="R258" s="17"/>
    </row>
    <row r="259" spans="1:18">
      <c r="A259" s="22">
        <v>67257</v>
      </c>
      <c r="B259" s="23">
        <v>73.06</v>
      </c>
      <c r="C259" s="22">
        <v>0.91</v>
      </c>
      <c r="D259" s="24">
        <f t="shared" si="8"/>
        <v>0</v>
      </c>
      <c r="E259" s="25"/>
      <c r="F259" s="12" t="s">
        <v>34</v>
      </c>
      <c r="G259" s="25">
        <v>64</v>
      </c>
      <c r="H259" s="25">
        <v>13</v>
      </c>
      <c r="I259" s="52"/>
      <c r="J259" s="53"/>
      <c r="K259" s="53"/>
      <c r="L259" s="50">
        <v>1</v>
      </c>
      <c r="M259" s="51">
        <v>178.447</v>
      </c>
      <c r="N259" s="51">
        <v>459.07499999999999</v>
      </c>
      <c r="O259" s="51">
        <v>739.63800000000003</v>
      </c>
      <c r="P259" s="51">
        <v>1021.93</v>
      </c>
      <c r="Q259" s="51">
        <f>(P259-M259)/3</f>
        <v>281.161</v>
      </c>
      <c r="R259" s="17"/>
    </row>
    <row r="260" spans="1:18">
      <c r="A260" s="22">
        <v>66077</v>
      </c>
      <c r="B260" s="23">
        <v>73.069999999999993</v>
      </c>
      <c r="C260" s="22">
        <v>1</v>
      </c>
      <c r="D260" s="24">
        <f t="shared" si="8"/>
        <v>9.9999999999909051E-3</v>
      </c>
      <c r="E260" s="25"/>
      <c r="F260" s="12" t="s">
        <v>34</v>
      </c>
      <c r="G260" s="25">
        <v>67</v>
      </c>
      <c r="H260" s="25">
        <v>13</v>
      </c>
      <c r="I260" s="52"/>
      <c r="J260" s="53"/>
      <c r="K260" s="53"/>
      <c r="L260" s="50">
        <v>2</v>
      </c>
      <c r="M260" s="51">
        <v>177.625</v>
      </c>
      <c r="N260" s="51">
        <v>451.86700000000002</v>
      </c>
      <c r="O260" s="51">
        <v>732.87900000000002</v>
      </c>
      <c r="P260" s="51">
        <v>1015.22</v>
      </c>
      <c r="Q260" s="51">
        <f>(P260-M260)/3</f>
        <v>279.19833333333332</v>
      </c>
      <c r="R260" s="18">
        <f>AVERAGE(Q258:Q262)</f>
        <v>280.46473333333336</v>
      </c>
    </row>
    <row r="261" spans="1:18">
      <c r="A261" s="22">
        <v>66182</v>
      </c>
      <c r="B261" s="23">
        <v>73.069999999999993</v>
      </c>
      <c r="C261" s="22">
        <v>1.1000000000000001</v>
      </c>
      <c r="D261" s="24">
        <f t="shared" si="8"/>
        <v>0</v>
      </c>
      <c r="E261" s="25"/>
      <c r="F261" s="12" t="s">
        <v>34</v>
      </c>
      <c r="G261" s="25">
        <v>70</v>
      </c>
      <c r="H261" s="25">
        <v>13</v>
      </c>
      <c r="I261" s="52"/>
      <c r="J261" s="53"/>
      <c r="K261" s="53"/>
      <c r="L261" s="50">
        <v>3</v>
      </c>
      <c r="M261" s="51">
        <v>177.678</v>
      </c>
      <c r="N261" s="51">
        <v>453.73599999999999</v>
      </c>
      <c r="O261" s="51">
        <v>731.38900000000001</v>
      </c>
      <c r="P261" s="51">
        <v>1016</v>
      </c>
      <c r="Q261" s="51">
        <f>(P261-M261)/3</f>
        <v>279.44066666666669</v>
      </c>
      <c r="R261" s="17"/>
    </row>
    <row r="262" spans="1:18">
      <c r="A262" s="22">
        <v>66214</v>
      </c>
      <c r="B262" s="23">
        <v>73.069999999999993</v>
      </c>
      <c r="C262" s="22">
        <v>1</v>
      </c>
      <c r="D262" s="24">
        <f t="shared" si="8"/>
        <v>0</v>
      </c>
      <c r="E262" s="25"/>
      <c r="F262" s="12" t="s">
        <v>34</v>
      </c>
      <c r="G262" s="25">
        <v>73</v>
      </c>
      <c r="H262" s="25">
        <v>13</v>
      </c>
      <c r="I262" s="52"/>
      <c r="J262" s="53"/>
      <c r="K262" s="53"/>
      <c r="L262" s="50">
        <v>4</v>
      </c>
      <c r="M262" s="51">
        <v>170.988</v>
      </c>
      <c r="N262" s="51">
        <v>453.14400000000001</v>
      </c>
      <c r="O262" s="51">
        <v>736.59</v>
      </c>
      <c r="P262" s="51">
        <v>1014.9</v>
      </c>
      <c r="Q262" s="51">
        <f>(P262-M262)/3</f>
        <v>281.30400000000003</v>
      </c>
      <c r="R262" s="17"/>
    </row>
    <row r="263" spans="1:18">
      <c r="A263" s="22">
        <v>66673</v>
      </c>
      <c r="B263" s="23">
        <v>73.069999999999993</v>
      </c>
      <c r="C263" s="22">
        <v>1</v>
      </c>
      <c r="D263" s="24">
        <f t="shared" si="8"/>
        <v>0</v>
      </c>
      <c r="E263" s="24">
        <f>B258-B263</f>
        <v>-9.9999999999909051E-3</v>
      </c>
      <c r="F263" s="12" t="s">
        <v>34</v>
      </c>
      <c r="G263" s="25" t="s">
        <v>22</v>
      </c>
      <c r="H263" s="25">
        <v>13</v>
      </c>
      <c r="I263" s="52"/>
      <c r="J263" s="53"/>
      <c r="K263" s="53"/>
      <c r="L263" s="50"/>
      <c r="M263" s="51"/>
      <c r="N263" s="51"/>
      <c r="O263" s="51"/>
      <c r="P263" s="51"/>
      <c r="Q263" s="51"/>
      <c r="R263" s="17"/>
    </row>
    <row r="264" spans="1:18">
      <c r="A264" s="8">
        <v>67080</v>
      </c>
      <c r="B264" s="9">
        <v>73.069999999999993</v>
      </c>
      <c r="C264" s="8">
        <v>0.92</v>
      </c>
      <c r="D264" s="10">
        <f t="shared" si="8"/>
        <v>0</v>
      </c>
      <c r="E264" s="11"/>
      <c r="F264" s="12" t="s">
        <v>34</v>
      </c>
      <c r="G264" s="46">
        <v>62</v>
      </c>
      <c r="H264" s="46">
        <v>14</v>
      </c>
      <c r="I264" s="13">
        <f>B264*1.047998323</f>
        <v>76.577237461609997</v>
      </c>
      <c r="J264" s="54" t="s">
        <v>39</v>
      </c>
      <c r="K264" s="54">
        <v>28.17</v>
      </c>
      <c r="L264" s="15">
        <v>5</v>
      </c>
      <c r="M264" s="16">
        <v>178.86600000000001</v>
      </c>
      <c r="N264" s="16">
        <v>471.08199999999999</v>
      </c>
      <c r="O264" s="16">
        <v>754.81899999999996</v>
      </c>
      <c r="P264" s="16">
        <v>1039.06</v>
      </c>
      <c r="Q264" s="16">
        <f>(P264-M264)/3</f>
        <v>286.73133333333334</v>
      </c>
      <c r="R264" s="17"/>
    </row>
    <row r="265" spans="1:18">
      <c r="A265" s="8">
        <v>67271</v>
      </c>
      <c r="B265" s="9">
        <v>73.069999999999993</v>
      </c>
      <c r="C265" s="8">
        <v>0.91</v>
      </c>
      <c r="D265" s="10">
        <f t="shared" si="8"/>
        <v>0</v>
      </c>
      <c r="E265" s="11"/>
      <c r="F265" s="12" t="s">
        <v>34</v>
      </c>
      <c r="G265" s="46">
        <v>65</v>
      </c>
      <c r="H265" s="46">
        <v>14</v>
      </c>
      <c r="I265" s="13"/>
      <c r="J265" s="46"/>
      <c r="K265" s="46"/>
      <c r="L265" s="15">
        <v>6</v>
      </c>
      <c r="M265" s="16">
        <v>173.10300000000001</v>
      </c>
      <c r="N265" s="16">
        <v>457.70600000000002</v>
      </c>
      <c r="O265" s="16">
        <v>742.88199999999995</v>
      </c>
      <c r="P265" s="16">
        <v>1022.16</v>
      </c>
      <c r="Q265" s="16">
        <f>(P265-M265)/3</f>
        <v>283.01900000000001</v>
      </c>
      <c r="R265" s="17"/>
    </row>
    <row r="266" spans="1:18">
      <c r="A266" s="8">
        <v>66105</v>
      </c>
      <c r="B266" s="9">
        <v>73.08</v>
      </c>
      <c r="C266" s="8">
        <v>1.1000000000000001</v>
      </c>
      <c r="D266" s="10">
        <f t="shared" si="8"/>
        <v>1.0000000000005116E-2</v>
      </c>
      <c r="E266" s="11"/>
      <c r="F266" s="12" t="s">
        <v>34</v>
      </c>
      <c r="G266" s="46">
        <v>68</v>
      </c>
      <c r="H266" s="46">
        <v>14</v>
      </c>
      <c r="I266" s="13"/>
      <c r="J266" s="46"/>
      <c r="K266" s="46"/>
      <c r="L266" s="15">
        <v>7</v>
      </c>
      <c r="M266" s="16">
        <v>175.35</v>
      </c>
      <c r="N266" s="16">
        <v>463.339</v>
      </c>
      <c r="O266" s="16">
        <v>743.71799999999996</v>
      </c>
      <c r="P266" s="16">
        <v>1027.83</v>
      </c>
      <c r="Q266" s="16">
        <f>(P266-M266)/3</f>
        <v>284.15999999999997</v>
      </c>
      <c r="R266" s="18">
        <f>AVERAGE(Q264:Q266,Q268)</f>
        <v>284.15025000000003</v>
      </c>
    </row>
    <row r="267" spans="1:18">
      <c r="A267" s="8">
        <v>66667</v>
      </c>
      <c r="B267" s="9">
        <v>73.08</v>
      </c>
      <c r="C267" s="8">
        <v>1</v>
      </c>
      <c r="D267" s="10">
        <f t="shared" si="8"/>
        <v>0</v>
      </c>
      <c r="E267" s="11"/>
      <c r="F267" s="12" t="s">
        <v>34</v>
      </c>
      <c r="G267" s="47">
        <v>71</v>
      </c>
      <c r="H267" s="46">
        <v>14</v>
      </c>
      <c r="I267" s="13"/>
      <c r="J267" s="46"/>
      <c r="K267" s="46"/>
      <c r="L267" s="15">
        <v>8</v>
      </c>
      <c r="M267" s="16">
        <v>160.84200000000001</v>
      </c>
      <c r="N267" s="16">
        <v>425.49400000000003</v>
      </c>
      <c r="O267" s="16">
        <v>685.26700000000005</v>
      </c>
      <c r="P267" s="16">
        <v>951.63800000000003</v>
      </c>
      <c r="Q267" s="16">
        <f>(P267-M267)/3</f>
        <v>263.5986666666667</v>
      </c>
      <c r="R267" s="17"/>
    </row>
    <row r="268" spans="1:18">
      <c r="A268" s="8">
        <v>67072</v>
      </c>
      <c r="B268" s="9">
        <v>73.08</v>
      </c>
      <c r="C268" s="8">
        <v>0.92</v>
      </c>
      <c r="D268" s="10">
        <f t="shared" si="8"/>
        <v>0</v>
      </c>
      <c r="E268" s="11"/>
      <c r="F268" s="12" t="s">
        <v>34</v>
      </c>
      <c r="G268" s="46">
        <v>74</v>
      </c>
      <c r="H268" s="46">
        <v>14</v>
      </c>
      <c r="I268" s="13"/>
      <c r="J268" s="46"/>
      <c r="K268" s="46"/>
      <c r="L268" s="15">
        <v>9</v>
      </c>
      <c r="M268" s="16">
        <v>173.108</v>
      </c>
      <c r="N268" s="16">
        <v>454.59800000000001</v>
      </c>
      <c r="O268" s="16">
        <v>740.03599999999994</v>
      </c>
      <c r="P268" s="16">
        <v>1021.18</v>
      </c>
      <c r="Q268" s="16">
        <f>(P268-M268)/3</f>
        <v>282.69066666666663</v>
      </c>
      <c r="R268" s="17"/>
    </row>
    <row r="269" spans="1:18">
      <c r="A269" s="8">
        <v>67093</v>
      </c>
      <c r="B269" s="9">
        <v>73.08</v>
      </c>
      <c r="C269" s="8">
        <v>0.9</v>
      </c>
      <c r="D269" s="10">
        <f t="shared" si="8"/>
        <v>0</v>
      </c>
      <c r="E269" s="13">
        <f>B264-B269</f>
        <v>-1.0000000000005116E-2</v>
      </c>
      <c r="F269" s="12" t="s">
        <v>34</v>
      </c>
      <c r="G269" s="46" t="s">
        <v>22</v>
      </c>
      <c r="H269" s="46">
        <v>14</v>
      </c>
      <c r="I269" s="13"/>
      <c r="J269" s="46"/>
      <c r="K269" s="46"/>
      <c r="L269" s="15"/>
      <c r="M269" s="16"/>
      <c r="N269" s="16"/>
      <c r="O269" s="16"/>
      <c r="P269" s="16"/>
      <c r="Q269" s="16"/>
      <c r="R269" s="17"/>
    </row>
    <row r="270" spans="1:18">
      <c r="A270" s="22">
        <v>67280</v>
      </c>
      <c r="B270" s="23">
        <v>73.08</v>
      </c>
      <c r="C270" s="22">
        <v>0.9</v>
      </c>
      <c r="D270" s="24">
        <f t="shared" si="8"/>
        <v>0</v>
      </c>
      <c r="E270" s="25"/>
      <c r="F270" s="12" t="s">
        <v>34</v>
      </c>
      <c r="G270" s="25">
        <v>63</v>
      </c>
      <c r="H270" s="25">
        <v>15</v>
      </c>
      <c r="I270" s="49">
        <f>B270*1.047998323</f>
        <v>76.58771744484001</v>
      </c>
      <c r="J270" s="54" t="s">
        <v>40</v>
      </c>
      <c r="K270" s="54">
        <v>25.9</v>
      </c>
      <c r="L270" s="50">
        <v>10</v>
      </c>
      <c r="M270" s="51">
        <v>172.006</v>
      </c>
      <c r="N270" s="51">
        <v>447.41699999999997</v>
      </c>
      <c r="O270" s="51">
        <v>722.279</v>
      </c>
      <c r="P270" s="51">
        <v>998.09199999999998</v>
      </c>
      <c r="Q270" s="51">
        <f>(P270-M270)/3</f>
        <v>275.36200000000002</v>
      </c>
      <c r="R270" s="17"/>
    </row>
    <row r="271" spans="1:18">
      <c r="A271" s="22">
        <v>66068</v>
      </c>
      <c r="B271" s="23">
        <v>73.09</v>
      </c>
      <c r="C271" s="22">
        <v>1</v>
      </c>
      <c r="D271" s="24">
        <f t="shared" si="8"/>
        <v>1.0000000000005116E-2</v>
      </c>
      <c r="E271" s="25"/>
      <c r="F271" s="12" t="s">
        <v>34</v>
      </c>
      <c r="G271" s="25">
        <v>66</v>
      </c>
      <c r="H271" s="25">
        <v>15</v>
      </c>
      <c r="I271" s="52"/>
      <c r="J271" s="53"/>
      <c r="K271" s="53"/>
      <c r="L271" s="50">
        <v>11</v>
      </c>
      <c r="M271" s="51">
        <v>172.20500000000001</v>
      </c>
      <c r="N271" s="51">
        <v>448.55399999999997</v>
      </c>
      <c r="O271" s="51">
        <v>725.88</v>
      </c>
      <c r="P271" s="51">
        <v>1004.9</v>
      </c>
      <c r="Q271" s="51">
        <f>(P271-M271)/3</f>
        <v>277.565</v>
      </c>
      <c r="R271" s="17"/>
    </row>
    <row r="272" spans="1:18">
      <c r="A272" s="22">
        <v>66158</v>
      </c>
      <c r="B272" s="23">
        <v>73.09</v>
      </c>
      <c r="C272" s="22">
        <v>1.1000000000000001</v>
      </c>
      <c r="D272" s="24">
        <f t="shared" si="8"/>
        <v>0</v>
      </c>
      <c r="E272" s="25"/>
      <c r="F272" s="12" t="s">
        <v>34</v>
      </c>
      <c r="G272" s="25">
        <v>69</v>
      </c>
      <c r="H272" s="25">
        <v>15</v>
      </c>
      <c r="I272" s="52"/>
      <c r="J272" s="53"/>
      <c r="K272" s="53"/>
      <c r="L272" s="50">
        <v>12</v>
      </c>
      <c r="M272" s="51">
        <v>171.12700000000001</v>
      </c>
      <c r="N272" s="51">
        <v>448.04700000000003</v>
      </c>
      <c r="O272" s="51">
        <v>721.79200000000003</v>
      </c>
      <c r="P272" s="51">
        <v>1002.34</v>
      </c>
      <c r="Q272" s="51">
        <f>(P272-M272)/3</f>
        <v>277.07099999999997</v>
      </c>
      <c r="R272" s="18">
        <f>AVERAGE(Q270:Q274)</f>
        <v>277.3954</v>
      </c>
    </row>
    <row r="273" spans="1:18">
      <c r="A273" s="22">
        <v>66174</v>
      </c>
      <c r="B273" s="23">
        <v>73.09</v>
      </c>
      <c r="C273" s="22">
        <v>1</v>
      </c>
      <c r="D273" s="24">
        <f t="shared" si="8"/>
        <v>0</v>
      </c>
      <c r="E273" s="25"/>
      <c r="F273" s="12" t="s">
        <v>34</v>
      </c>
      <c r="G273" s="25">
        <v>72</v>
      </c>
      <c r="H273" s="25">
        <v>15</v>
      </c>
      <c r="I273" s="52"/>
      <c r="J273" s="53"/>
      <c r="K273" s="53"/>
      <c r="L273" s="50">
        <v>13</v>
      </c>
      <c r="M273" s="51">
        <v>170.52799999999999</v>
      </c>
      <c r="N273" s="51">
        <v>447.29899999999998</v>
      </c>
      <c r="O273" s="51">
        <v>722.79300000000001</v>
      </c>
      <c r="P273" s="51">
        <v>1003.51</v>
      </c>
      <c r="Q273" s="51">
        <f>(P273-M273)/3</f>
        <v>277.66066666666666</v>
      </c>
      <c r="R273" s="17"/>
    </row>
    <row r="274" spans="1:18">
      <c r="A274" s="22">
        <v>66992</v>
      </c>
      <c r="B274" s="23">
        <v>73.09</v>
      </c>
      <c r="C274" s="22">
        <v>0.92</v>
      </c>
      <c r="D274" s="24">
        <f t="shared" si="8"/>
        <v>0</v>
      </c>
      <c r="E274" s="25"/>
      <c r="F274" s="12" t="s">
        <v>34</v>
      </c>
      <c r="G274" s="25">
        <v>75</v>
      </c>
      <c r="H274" s="25">
        <v>15</v>
      </c>
      <c r="I274" s="52"/>
      <c r="J274" s="53"/>
      <c r="K274" s="53"/>
      <c r="L274" s="50">
        <v>14</v>
      </c>
      <c r="M274" s="51">
        <v>171.01499999999999</v>
      </c>
      <c r="N274" s="51">
        <v>450.608</v>
      </c>
      <c r="O274" s="51">
        <v>731.01800000000003</v>
      </c>
      <c r="P274" s="51">
        <v>1008.97</v>
      </c>
      <c r="Q274" s="51">
        <f>(P274-M274)/3</f>
        <v>279.31833333333333</v>
      </c>
      <c r="R274" s="17"/>
    </row>
    <row r="275" spans="1:18">
      <c r="A275" s="22">
        <v>66109</v>
      </c>
      <c r="B275" s="23">
        <v>73.099999999999994</v>
      </c>
      <c r="C275" s="22">
        <v>1.1000000000000001</v>
      </c>
      <c r="D275" s="24">
        <f t="shared" si="8"/>
        <v>9.9999999999909051E-3</v>
      </c>
      <c r="E275" s="24">
        <f>B270-B275</f>
        <v>-1.9999999999996021E-2</v>
      </c>
      <c r="F275" s="12" t="s">
        <v>34</v>
      </c>
      <c r="G275" s="25" t="s">
        <v>22</v>
      </c>
      <c r="H275" s="25">
        <v>15</v>
      </c>
      <c r="I275" s="52"/>
      <c r="J275" s="53"/>
      <c r="K275" s="53"/>
      <c r="L275" s="50"/>
      <c r="M275" s="51"/>
      <c r="N275" s="51"/>
      <c r="O275" s="51"/>
      <c r="P275" s="51"/>
      <c r="Q275" s="51"/>
      <c r="R275" s="17"/>
    </row>
    <row r="276" spans="1:18">
      <c r="A276" s="8">
        <v>66192</v>
      </c>
      <c r="B276" s="9">
        <v>73.099999999999994</v>
      </c>
      <c r="C276" s="8">
        <v>1.1000000000000001</v>
      </c>
      <c r="D276" s="10">
        <f t="shared" si="8"/>
        <v>0</v>
      </c>
      <c r="E276" s="11"/>
      <c r="F276" s="12" t="s">
        <v>34</v>
      </c>
      <c r="G276" s="46">
        <v>76</v>
      </c>
      <c r="H276" s="46">
        <v>16</v>
      </c>
      <c r="I276" s="13">
        <f>B276*1.047998323</f>
        <v>76.608677411299993</v>
      </c>
      <c r="J276" s="54" t="s">
        <v>41</v>
      </c>
      <c r="K276" s="54">
        <v>28.47</v>
      </c>
      <c r="L276" s="15">
        <v>0</v>
      </c>
      <c r="M276" s="16">
        <v>190.12700000000001</v>
      </c>
      <c r="N276" s="16">
        <v>468.17399999999998</v>
      </c>
      <c r="O276" s="16">
        <v>745.53200000000004</v>
      </c>
      <c r="P276" s="16">
        <v>1024.9100000000001</v>
      </c>
      <c r="Q276" s="16">
        <f>(P276-M276)/3</f>
        <v>278.26100000000002</v>
      </c>
      <c r="R276" s="17"/>
    </row>
    <row r="277" spans="1:18">
      <c r="A277" s="8">
        <v>66213</v>
      </c>
      <c r="B277" s="9">
        <v>73.099999999999994</v>
      </c>
      <c r="C277" s="8">
        <v>1.1000000000000001</v>
      </c>
      <c r="D277" s="10">
        <f t="shared" si="8"/>
        <v>0</v>
      </c>
      <c r="E277" s="11"/>
      <c r="F277" s="12" t="s">
        <v>34</v>
      </c>
      <c r="G277" s="46">
        <v>79</v>
      </c>
      <c r="H277" s="46">
        <v>16</v>
      </c>
      <c r="I277" s="13"/>
      <c r="J277" s="46"/>
      <c r="K277" s="46"/>
      <c r="L277" s="15">
        <v>1</v>
      </c>
      <c r="M277" s="16">
        <v>190.32499999999999</v>
      </c>
      <c r="N277" s="16">
        <v>473.18799999999999</v>
      </c>
      <c r="O277" s="16">
        <v>756.73599999999999</v>
      </c>
      <c r="P277" s="16">
        <v>1034.97</v>
      </c>
      <c r="Q277" s="16">
        <f>(P277-M277)/3</f>
        <v>281.54833333333335</v>
      </c>
      <c r="R277" s="17"/>
    </row>
    <row r="278" spans="1:18">
      <c r="A278" s="8">
        <v>66672</v>
      </c>
      <c r="B278" s="9">
        <v>73.099999999999994</v>
      </c>
      <c r="C278" s="8">
        <v>1</v>
      </c>
      <c r="D278" s="10">
        <f t="shared" si="8"/>
        <v>0</v>
      </c>
      <c r="E278" s="11"/>
      <c r="F278" s="12" t="s">
        <v>34</v>
      </c>
      <c r="G278" s="46">
        <v>82</v>
      </c>
      <c r="H278" s="46">
        <v>16</v>
      </c>
      <c r="I278" s="13"/>
      <c r="J278" s="46"/>
      <c r="K278" s="46"/>
      <c r="L278" s="15">
        <v>2</v>
      </c>
      <c r="M278" s="16">
        <v>186.35300000000001</v>
      </c>
      <c r="N278" s="16">
        <v>462.57799999999997</v>
      </c>
      <c r="O278" s="16">
        <v>740.53599999999994</v>
      </c>
      <c r="P278" s="16">
        <v>1014.89</v>
      </c>
      <c r="Q278" s="16">
        <f>(P278-M278)/3</f>
        <v>276.17900000000003</v>
      </c>
      <c r="R278" s="18">
        <f>AVERAGE(Q276:Q280)</f>
        <v>278.8066</v>
      </c>
    </row>
    <row r="279" spans="1:18">
      <c r="A279" s="8">
        <v>66990</v>
      </c>
      <c r="B279" s="9">
        <v>73.099999999999994</v>
      </c>
      <c r="C279" s="8">
        <v>0.91</v>
      </c>
      <c r="D279" s="10">
        <f t="shared" si="8"/>
        <v>0</v>
      </c>
      <c r="E279" s="11"/>
      <c r="F279" s="12" t="s">
        <v>34</v>
      </c>
      <c r="G279" s="46">
        <v>85</v>
      </c>
      <c r="H279" s="46">
        <v>16</v>
      </c>
      <c r="I279" s="13"/>
      <c r="J279" s="46"/>
      <c r="K279" s="46"/>
      <c r="L279" s="15">
        <v>3</v>
      </c>
      <c r="M279" s="16">
        <v>189.50399999999999</v>
      </c>
      <c r="N279" s="16">
        <v>467.82799999999997</v>
      </c>
      <c r="O279" s="16">
        <v>745.31600000000003</v>
      </c>
      <c r="P279" s="16">
        <v>1024.05</v>
      </c>
      <c r="Q279" s="16">
        <f>(P279-M279)/3</f>
        <v>278.18199999999996</v>
      </c>
      <c r="R279" s="17"/>
    </row>
    <row r="280" spans="1:18">
      <c r="A280" s="8">
        <v>67007</v>
      </c>
      <c r="B280" s="9">
        <v>73.099999999999994</v>
      </c>
      <c r="C280" s="8">
        <v>0.92</v>
      </c>
      <c r="D280" s="10">
        <f t="shared" si="8"/>
        <v>0</v>
      </c>
      <c r="E280" s="11"/>
      <c r="F280" s="12" t="s">
        <v>34</v>
      </c>
      <c r="G280" s="46">
        <v>88</v>
      </c>
      <c r="H280" s="46">
        <v>16</v>
      </c>
      <c r="I280" s="13"/>
      <c r="J280" s="46"/>
      <c r="K280" s="46"/>
      <c r="L280" s="15">
        <v>4</v>
      </c>
      <c r="M280" s="16">
        <v>186.792</v>
      </c>
      <c r="N280" s="16">
        <v>466.17399999999998</v>
      </c>
      <c r="O280" s="16">
        <v>747.18299999999999</v>
      </c>
      <c r="P280" s="16">
        <v>1026.3800000000001</v>
      </c>
      <c r="Q280" s="16">
        <f>(P280-M280)/3</f>
        <v>279.86266666666671</v>
      </c>
      <c r="R280" s="17"/>
    </row>
    <row r="281" spans="1:18">
      <c r="A281" s="8">
        <v>67258</v>
      </c>
      <c r="B281" s="9">
        <v>73.099999999999994</v>
      </c>
      <c r="C281" s="8">
        <v>0.91</v>
      </c>
      <c r="D281" s="10">
        <f t="shared" si="8"/>
        <v>0</v>
      </c>
      <c r="E281" s="13">
        <f>B276-B281</f>
        <v>0</v>
      </c>
      <c r="F281" s="12" t="s">
        <v>34</v>
      </c>
      <c r="G281" s="46" t="s">
        <v>22</v>
      </c>
      <c r="H281" s="46">
        <v>16</v>
      </c>
      <c r="I281" s="13"/>
      <c r="J281" s="46"/>
      <c r="K281" s="46"/>
      <c r="L281" s="15"/>
      <c r="M281" s="16"/>
      <c r="N281" s="16"/>
      <c r="O281" s="16"/>
      <c r="P281" s="16"/>
      <c r="Q281" s="16"/>
      <c r="R281" s="17"/>
    </row>
    <row r="282" spans="1:18">
      <c r="A282" s="22">
        <v>67259</v>
      </c>
      <c r="B282" s="23">
        <v>73.099999999999994</v>
      </c>
      <c r="C282" s="22">
        <v>0.91</v>
      </c>
      <c r="D282" s="24">
        <f t="shared" si="8"/>
        <v>0</v>
      </c>
      <c r="E282" s="25"/>
      <c r="F282" s="12" t="s">
        <v>34</v>
      </c>
      <c r="G282" s="25">
        <v>77</v>
      </c>
      <c r="H282" s="25">
        <v>17</v>
      </c>
      <c r="I282" s="49">
        <f>B282*1.047998323</f>
        <v>76.608677411299993</v>
      </c>
      <c r="J282" s="54" t="s">
        <v>42</v>
      </c>
      <c r="K282" s="54">
        <v>24.95</v>
      </c>
      <c r="L282" s="50">
        <v>0</v>
      </c>
      <c r="M282" s="51">
        <v>190.00299999999999</v>
      </c>
      <c r="N282" s="51">
        <v>478.36700000000002</v>
      </c>
      <c r="O282" s="51">
        <v>762.774</v>
      </c>
      <c r="P282" s="51">
        <v>1046.67</v>
      </c>
      <c r="Q282" s="51">
        <f>(P282-M282)/3</f>
        <v>285.5556666666667</v>
      </c>
      <c r="R282" s="17"/>
    </row>
    <row r="283" spans="1:18">
      <c r="A283" s="22">
        <v>67260</v>
      </c>
      <c r="B283" s="23">
        <v>73.099999999999994</v>
      </c>
      <c r="C283" s="22">
        <v>0.92</v>
      </c>
      <c r="D283" s="24">
        <f t="shared" ref="D283:D314" si="9">B283-B282</f>
        <v>0</v>
      </c>
      <c r="E283" s="25"/>
      <c r="F283" s="12" t="s">
        <v>34</v>
      </c>
      <c r="G283" s="25">
        <v>80</v>
      </c>
      <c r="H283" s="25">
        <v>17</v>
      </c>
      <c r="I283" s="52"/>
      <c r="J283" s="53"/>
      <c r="K283" s="53"/>
      <c r="L283" s="50">
        <v>1</v>
      </c>
      <c r="M283" s="51">
        <v>193.255</v>
      </c>
      <c r="N283" s="51">
        <v>477.37</v>
      </c>
      <c r="O283" s="51">
        <v>755.40599999999995</v>
      </c>
      <c r="P283" s="51">
        <v>1038.25</v>
      </c>
      <c r="Q283" s="51">
        <f>(P283-M283)/3</f>
        <v>281.66500000000002</v>
      </c>
      <c r="R283" s="17"/>
    </row>
    <row r="284" spans="1:18">
      <c r="A284" s="22">
        <v>66076</v>
      </c>
      <c r="B284" s="23">
        <v>73.11</v>
      </c>
      <c r="C284" s="22">
        <v>1</v>
      </c>
      <c r="D284" s="24">
        <f t="shared" si="9"/>
        <v>1.0000000000005116E-2</v>
      </c>
      <c r="E284" s="25"/>
      <c r="F284" s="12" t="s">
        <v>34</v>
      </c>
      <c r="G284" s="25">
        <v>83</v>
      </c>
      <c r="H284" s="25">
        <v>17</v>
      </c>
      <c r="I284" s="52"/>
      <c r="J284" s="53"/>
      <c r="K284" s="53"/>
      <c r="L284" s="50">
        <v>2</v>
      </c>
      <c r="M284" s="51">
        <v>191.405</v>
      </c>
      <c r="N284" s="51">
        <v>474.90800000000002</v>
      </c>
      <c r="O284" s="51">
        <v>760.93200000000002</v>
      </c>
      <c r="P284" s="51">
        <v>1040.69</v>
      </c>
      <c r="Q284" s="51">
        <f>(P284-M284)/3</f>
        <v>283.09500000000003</v>
      </c>
      <c r="R284" s="18">
        <f>AVERAGE(Q282:Q286)</f>
        <v>283.05606666666665</v>
      </c>
    </row>
    <row r="285" spans="1:18">
      <c r="A285" s="22">
        <v>66131</v>
      </c>
      <c r="B285" s="23">
        <v>73.11</v>
      </c>
      <c r="C285" s="22">
        <v>1.1000000000000001</v>
      </c>
      <c r="D285" s="24">
        <f t="shared" si="9"/>
        <v>0</v>
      </c>
      <c r="E285" s="25"/>
      <c r="F285" s="12" t="s">
        <v>34</v>
      </c>
      <c r="G285" s="25">
        <v>86</v>
      </c>
      <c r="H285" s="25">
        <v>17</v>
      </c>
      <c r="I285" s="52"/>
      <c r="J285" s="53"/>
      <c r="K285" s="53"/>
      <c r="L285" s="50">
        <v>3</v>
      </c>
      <c r="M285" s="51">
        <v>191.27799999999999</v>
      </c>
      <c r="N285" s="51">
        <v>473.346</v>
      </c>
      <c r="O285" s="51">
        <v>755.95699999999999</v>
      </c>
      <c r="P285" s="51">
        <v>1032.82</v>
      </c>
      <c r="Q285" s="51">
        <f>(P285-M285)/3</f>
        <v>280.51399999999995</v>
      </c>
      <c r="R285" s="17"/>
    </row>
    <row r="286" spans="1:18">
      <c r="A286" s="22">
        <v>66668</v>
      </c>
      <c r="B286" s="23">
        <v>73.11</v>
      </c>
      <c r="C286" s="22">
        <v>1</v>
      </c>
      <c r="D286" s="24">
        <f t="shared" si="9"/>
        <v>0</v>
      </c>
      <c r="E286" s="25"/>
      <c r="F286" s="12" t="s">
        <v>34</v>
      </c>
      <c r="G286" s="25">
        <v>89</v>
      </c>
      <c r="H286" s="25">
        <v>17</v>
      </c>
      <c r="I286" s="52"/>
      <c r="J286" s="53"/>
      <c r="K286" s="53"/>
      <c r="L286" s="50">
        <v>4</v>
      </c>
      <c r="M286" s="51">
        <v>192.708</v>
      </c>
      <c r="N286" s="51">
        <v>480.16699999999997</v>
      </c>
      <c r="O286" s="51">
        <v>766.73099999999999</v>
      </c>
      <c r="P286" s="51">
        <v>1046.06</v>
      </c>
      <c r="Q286" s="51">
        <f>(P286-M286)/3</f>
        <v>284.45066666666668</v>
      </c>
      <c r="R286" s="17"/>
    </row>
    <row r="287" spans="1:18">
      <c r="A287" s="22">
        <v>66991</v>
      </c>
      <c r="B287" s="23">
        <v>73.11</v>
      </c>
      <c r="C287" s="22">
        <v>0.9</v>
      </c>
      <c r="D287" s="24">
        <f t="shared" si="9"/>
        <v>0</v>
      </c>
      <c r="E287" s="24">
        <f>B282-B287</f>
        <v>-1.0000000000005116E-2</v>
      </c>
      <c r="F287" s="12" t="s">
        <v>34</v>
      </c>
      <c r="G287" s="25" t="s">
        <v>22</v>
      </c>
      <c r="H287" s="25">
        <v>17</v>
      </c>
      <c r="I287" s="52"/>
      <c r="J287" s="53"/>
      <c r="K287" s="53"/>
      <c r="L287" s="50"/>
      <c r="M287" s="51"/>
      <c r="N287" s="51"/>
      <c r="O287" s="51"/>
      <c r="P287" s="51"/>
      <c r="Q287" s="51"/>
      <c r="R287" s="17"/>
    </row>
    <row r="288" spans="1:18">
      <c r="A288" s="8">
        <v>67046</v>
      </c>
      <c r="B288" s="9">
        <v>73.11</v>
      </c>
      <c r="C288" s="8">
        <v>0.91</v>
      </c>
      <c r="D288" s="10">
        <f t="shared" si="9"/>
        <v>0</v>
      </c>
      <c r="E288" s="11"/>
      <c r="F288" s="12" t="s">
        <v>34</v>
      </c>
      <c r="G288" s="46">
        <v>78</v>
      </c>
      <c r="H288" s="46">
        <v>18</v>
      </c>
      <c r="I288" s="13">
        <f>B288*1.047998323</f>
        <v>76.619157394530006</v>
      </c>
      <c r="J288" s="54" t="s">
        <v>42</v>
      </c>
      <c r="K288" s="54">
        <v>24.95</v>
      </c>
      <c r="L288" s="15">
        <v>5</v>
      </c>
      <c r="M288" s="16">
        <v>203.14500000000001</v>
      </c>
      <c r="N288" s="16">
        <v>492.66300000000001</v>
      </c>
      <c r="O288" s="16">
        <v>779.98400000000004</v>
      </c>
      <c r="P288" s="16">
        <v>1069.31</v>
      </c>
      <c r="Q288" s="16">
        <f>(P288-M288)/3</f>
        <v>288.72166666666664</v>
      </c>
      <c r="R288" s="17"/>
    </row>
    <row r="289" spans="1:18">
      <c r="A289" s="8">
        <v>66140</v>
      </c>
      <c r="B289" s="9">
        <v>73.12</v>
      </c>
      <c r="C289" s="8">
        <v>1</v>
      </c>
      <c r="D289" s="10">
        <f t="shared" si="9"/>
        <v>1.0000000000005116E-2</v>
      </c>
      <c r="E289" s="11"/>
      <c r="F289" s="12" t="s">
        <v>34</v>
      </c>
      <c r="G289" s="46">
        <v>81</v>
      </c>
      <c r="H289" s="46">
        <v>18</v>
      </c>
      <c r="I289" s="13"/>
      <c r="J289" s="46"/>
      <c r="K289" s="46"/>
      <c r="L289" s="15">
        <v>6</v>
      </c>
      <c r="M289" s="16">
        <v>192.887</v>
      </c>
      <c r="N289" s="16">
        <v>481.64100000000002</v>
      </c>
      <c r="O289" s="16">
        <v>762.87099999999998</v>
      </c>
      <c r="P289" s="16">
        <v>1040.81</v>
      </c>
      <c r="Q289" s="16">
        <f>(P289-M289)/3</f>
        <v>282.64100000000002</v>
      </c>
      <c r="R289" s="17"/>
    </row>
    <row r="290" spans="1:18">
      <c r="A290" s="8">
        <v>66669</v>
      </c>
      <c r="B290" s="9">
        <v>73.12</v>
      </c>
      <c r="C290" s="8">
        <v>1.1000000000000001</v>
      </c>
      <c r="D290" s="10">
        <f t="shared" si="9"/>
        <v>0</v>
      </c>
      <c r="E290" s="11"/>
      <c r="F290" s="12" t="s">
        <v>34</v>
      </c>
      <c r="G290" s="46">
        <v>84</v>
      </c>
      <c r="H290" s="46">
        <v>18</v>
      </c>
      <c r="I290" s="13"/>
      <c r="J290" s="46"/>
      <c r="K290" s="46"/>
      <c r="L290" s="15">
        <v>7</v>
      </c>
      <c r="M290" s="16">
        <v>189.268</v>
      </c>
      <c r="N290" s="16">
        <v>474.62200000000001</v>
      </c>
      <c r="O290" s="16">
        <v>754.83</v>
      </c>
      <c r="P290" s="16">
        <v>1032.19</v>
      </c>
      <c r="Q290" s="16">
        <f>(P290-M290)/3</f>
        <v>280.97399999999999</v>
      </c>
      <c r="R290" s="18">
        <f>AVERAGE(Q288:Q292)</f>
        <v>282.8945333333333</v>
      </c>
    </row>
    <row r="291" spans="1:18">
      <c r="A291" s="8">
        <v>67012</v>
      </c>
      <c r="B291" s="9">
        <v>73.12</v>
      </c>
      <c r="C291" s="8">
        <v>0.9</v>
      </c>
      <c r="D291" s="10">
        <f t="shared" si="9"/>
        <v>0</v>
      </c>
      <c r="E291" s="11"/>
      <c r="F291" s="12" t="s">
        <v>34</v>
      </c>
      <c r="G291" s="46">
        <v>87</v>
      </c>
      <c r="H291" s="46">
        <v>18</v>
      </c>
      <c r="I291" s="13"/>
      <c r="J291" s="46"/>
      <c r="K291" s="46"/>
      <c r="L291" s="15">
        <v>8</v>
      </c>
      <c r="M291" s="16">
        <v>193.364</v>
      </c>
      <c r="N291" s="16">
        <v>477.99400000000003</v>
      </c>
      <c r="O291" s="16">
        <v>757.10400000000004</v>
      </c>
      <c r="P291" s="16">
        <v>1036.8599999999999</v>
      </c>
      <c r="Q291" s="16">
        <f>(P291-M291)/3</f>
        <v>281.16533333333331</v>
      </c>
      <c r="R291" s="17"/>
    </row>
    <row r="292" spans="1:18">
      <c r="A292" s="8">
        <v>67073</v>
      </c>
      <c r="B292" s="9">
        <v>73.12</v>
      </c>
      <c r="C292" s="8">
        <v>0.92</v>
      </c>
      <c r="D292" s="10">
        <f t="shared" si="9"/>
        <v>0</v>
      </c>
      <c r="E292" s="11"/>
      <c r="F292" s="12" t="s">
        <v>34</v>
      </c>
      <c r="G292" s="46">
        <v>90</v>
      </c>
      <c r="H292" s="46">
        <v>18</v>
      </c>
      <c r="I292" s="13"/>
      <c r="J292" s="46"/>
      <c r="K292" s="46"/>
      <c r="L292" s="15">
        <v>9</v>
      </c>
      <c r="M292" s="16">
        <v>193.648</v>
      </c>
      <c r="N292" s="16">
        <v>473.53500000000003</v>
      </c>
      <c r="O292" s="16">
        <v>758.85400000000004</v>
      </c>
      <c r="P292" s="16">
        <v>1036.56</v>
      </c>
      <c r="Q292" s="16">
        <f>(P292-M292)/3</f>
        <v>280.97066666666666</v>
      </c>
      <c r="R292" s="17"/>
    </row>
    <row r="293" spans="1:18">
      <c r="A293" s="8">
        <v>66067</v>
      </c>
      <c r="B293" s="9">
        <v>73.13</v>
      </c>
      <c r="C293" s="8">
        <v>1.1000000000000001</v>
      </c>
      <c r="D293" s="10">
        <f t="shared" si="9"/>
        <v>9.9999999999909051E-3</v>
      </c>
      <c r="E293" s="13">
        <f>B288-B293</f>
        <v>-1.9999999999996021E-2</v>
      </c>
      <c r="F293" s="12" t="s">
        <v>34</v>
      </c>
      <c r="G293" s="46" t="s">
        <v>22</v>
      </c>
      <c r="H293" s="46">
        <v>18</v>
      </c>
      <c r="I293" s="13"/>
      <c r="J293" s="46"/>
      <c r="K293" s="46"/>
      <c r="L293" s="15"/>
      <c r="M293" s="16"/>
      <c r="N293" s="16"/>
      <c r="O293" s="16"/>
      <c r="P293" s="16"/>
      <c r="Q293" s="16"/>
      <c r="R293" s="17"/>
    </row>
    <row r="294" spans="1:18">
      <c r="A294" s="22">
        <v>66075</v>
      </c>
      <c r="B294" s="23">
        <v>73.13</v>
      </c>
      <c r="C294" s="22">
        <v>1</v>
      </c>
      <c r="D294" s="24">
        <f t="shared" si="9"/>
        <v>0</v>
      </c>
      <c r="E294" s="25"/>
      <c r="F294" s="12" t="s">
        <v>34</v>
      </c>
      <c r="G294" s="25">
        <v>91</v>
      </c>
      <c r="H294" s="25">
        <v>19</v>
      </c>
      <c r="I294" s="49">
        <f>B294*1.047998323</f>
        <v>76.640117360990004</v>
      </c>
      <c r="J294" s="54" t="s">
        <v>43</v>
      </c>
      <c r="K294" s="54">
        <v>28.07</v>
      </c>
      <c r="L294" s="50">
        <v>10</v>
      </c>
      <c r="M294" s="51">
        <v>186.75</v>
      </c>
      <c r="N294" s="51">
        <v>467.68900000000002</v>
      </c>
      <c r="O294" s="51">
        <v>750.54200000000003</v>
      </c>
      <c r="P294" s="51">
        <v>1023.6</v>
      </c>
      <c r="Q294" s="51">
        <f>(P294-M294)/3</f>
        <v>278.95</v>
      </c>
      <c r="R294" s="17"/>
    </row>
    <row r="295" spans="1:18">
      <c r="A295" s="22">
        <v>66116</v>
      </c>
      <c r="B295" s="23">
        <v>73.13</v>
      </c>
      <c r="C295" s="22">
        <v>1</v>
      </c>
      <c r="D295" s="24">
        <f t="shared" si="9"/>
        <v>0</v>
      </c>
      <c r="E295" s="25"/>
      <c r="F295" s="12" t="s">
        <v>34</v>
      </c>
      <c r="G295" s="25">
        <v>94</v>
      </c>
      <c r="H295" s="25">
        <v>19</v>
      </c>
      <c r="I295" s="52"/>
      <c r="J295" s="53"/>
      <c r="K295" s="53"/>
      <c r="L295" s="50">
        <v>11</v>
      </c>
      <c r="M295" s="51">
        <v>187.441</v>
      </c>
      <c r="N295" s="51">
        <v>471.44799999999998</v>
      </c>
      <c r="O295" s="51">
        <v>752.47799999999995</v>
      </c>
      <c r="P295" s="51">
        <v>1033.67</v>
      </c>
      <c r="Q295" s="51">
        <f>(P295-M295)/3</f>
        <v>282.07633333333337</v>
      </c>
      <c r="R295" s="17"/>
    </row>
    <row r="296" spans="1:18">
      <c r="A296" s="22">
        <v>66671</v>
      </c>
      <c r="B296" s="23">
        <v>73.13</v>
      </c>
      <c r="C296" s="22">
        <v>1.1000000000000001</v>
      </c>
      <c r="D296" s="24">
        <f t="shared" si="9"/>
        <v>0</v>
      </c>
      <c r="E296" s="25"/>
      <c r="F296" s="12" t="s">
        <v>34</v>
      </c>
      <c r="G296" s="25">
        <v>97</v>
      </c>
      <c r="H296" s="25">
        <v>19</v>
      </c>
      <c r="I296" s="52"/>
      <c r="J296" s="53"/>
      <c r="K296" s="53"/>
      <c r="L296" s="50">
        <v>12</v>
      </c>
      <c r="M296" s="51">
        <v>175.755</v>
      </c>
      <c r="N296" s="51">
        <v>470.47</v>
      </c>
      <c r="O296" s="51">
        <v>757.06600000000003</v>
      </c>
      <c r="P296" s="51">
        <v>1035.8900000000001</v>
      </c>
      <c r="Q296" s="51">
        <f>(P296-M296)/3</f>
        <v>286.7116666666667</v>
      </c>
      <c r="R296" s="18">
        <f>AVERAGE(Q294:Q298)</f>
        <v>281.72820000000007</v>
      </c>
    </row>
    <row r="297" spans="1:18">
      <c r="A297" s="22">
        <v>67008</v>
      </c>
      <c r="B297" s="23">
        <v>73.13</v>
      </c>
      <c r="C297" s="22">
        <v>0.91</v>
      </c>
      <c r="D297" s="24">
        <f t="shared" si="9"/>
        <v>0</v>
      </c>
      <c r="E297" s="25"/>
      <c r="F297" s="12" t="s">
        <v>34</v>
      </c>
      <c r="G297" s="25">
        <v>100</v>
      </c>
      <c r="H297" s="25">
        <v>19</v>
      </c>
      <c r="I297" s="52"/>
      <c r="J297" s="53"/>
      <c r="K297" s="53"/>
      <c r="L297" s="50">
        <v>13</v>
      </c>
      <c r="M297" s="51">
        <v>190.554</v>
      </c>
      <c r="N297" s="51">
        <v>476.38900000000001</v>
      </c>
      <c r="O297" s="51">
        <v>754.81399999999996</v>
      </c>
      <c r="P297" s="51">
        <v>1031.43</v>
      </c>
      <c r="Q297" s="51">
        <f>(P297-M297)/3</f>
        <v>280.29200000000003</v>
      </c>
      <c r="R297" s="17"/>
    </row>
    <row r="298" spans="1:18">
      <c r="A298" s="22">
        <v>67139</v>
      </c>
      <c r="B298" s="23">
        <v>73.13</v>
      </c>
      <c r="C298" s="22">
        <v>0.92</v>
      </c>
      <c r="D298" s="24">
        <f t="shared" si="9"/>
        <v>0</v>
      </c>
      <c r="E298" s="25"/>
      <c r="F298" s="12" t="s">
        <v>34</v>
      </c>
      <c r="G298" s="25">
        <v>103</v>
      </c>
      <c r="H298" s="25">
        <v>19</v>
      </c>
      <c r="I298" s="52"/>
      <c r="J298" s="53"/>
      <c r="K298" s="53"/>
      <c r="L298" s="50">
        <v>14</v>
      </c>
      <c r="M298" s="51">
        <v>189.34700000000001</v>
      </c>
      <c r="N298" s="51">
        <v>468.80099999999999</v>
      </c>
      <c r="O298" s="51">
        <v>755.31600000000003</v>
      </c>
      <c r="P298" s="51">
        <v>1031.18</v>
      </c>
      <c r="Q298" s="51">
        <f>(P298-M298)/3</f>
        <v>280.61100000000005</v>
      </c>
      <c r="R298" s="17"/>
    </row>
    <row r="299" spans="1:18">
      <c r="A299" s="22">
        <v>66670</v>
      </c>
      <c r="B299" s="23">
        <v>73.14</v>
      </c>
      <c r="C299" s="22">
        <v>1.1000000000000001</v>
      </c>
      <c r="D299" s="24">
        <f t="shared" si="9"/>
        <v>1.0000000000005116E-2</v>
      </c>
      <c r="E299" s="24">
        <f>B294-B299</f>
        <v>-1.0000000000005116E-2</v>
      </c>
      <c r="F299" s="12" t="s">
        <v>34</v>
      </c>
      <c r="G299" s="25" t="s">
        <v>22</v>
      </c>
      <c r="H299" s="25">
        <v>19</v>
      </c>
      <c r="I299" s="52"/>
      <c r="J299" s="53"/>
      <c r="K299" s="53"/>
      <c r="L299" s="50"/>
      <c r="M299" s="51"/>
      <c r="N299" s="51"/>
      <c r="O299" s="51"/>
      <c r="P299" s="51"/>
      <c r="Q299" s="51"/>
      <c r="R299" s="17"/>
    </row>
    <row r="300" spans="1:18">
      <c r="A300" s="8">
        <v>67104</v>
      </c>
      <c r="B300" s="9">
        <v>73.14</v>
      </c>
      <c r="C300" s="8">
        <v>0.91</v>
      </c>
      <c r="D300" s="10">
        <f t="shared" si="9"/>
        <v>0</v>
      </c>
      <c r="E300" s="11"/>
      <c r="F300" s="12" t="s">
        <v>34</v>
      </c>
      <c r="G300" s="46">
        <v>92</v>
      </c>
      <c r="H300" s="46">
        <v>20</v>
      </c>
      <c r="I300" s="13">
        <f>B300*1.047998323</f>
        <v>76.650597344220003</v>
      </c>
      <c r="J300" s="54" t="s">
        <v>44</v>
      </c>
      <c r="K300" s="54">
        <v>27.7</v>
      </c>
      <c r="L300" s="15">
        <v>0</v>
      </c>
      <c r="M300" s="16">
        <v>204.02099999999999</v>
      </c>
      <c r="N300" s="16">
        <v>483.81900000000002</v>
      </c>
      <c r="O300" s="16">
        <v>762.505</v>
      </c>
      <c r="P300" s="16">
        <v>1041.93</v>
      </c>
      <c r="Q300" s="16">
        <f>(P300-M300)/3</f>
        <v>279.30300000000005</v>
      </c>
      <c r="R300" s="17"/>
    </row>
    <row r="301" spans="1:18">
      <c r="A301" s="8">
        <v>67047</v>
      </c>
      <c r="B301" s="9">
        <v>73.150000000000006</v>
      </c>
      <c r="C301" s="8">
        <v>0.92</v>
      </c>
      <c r="D301" s="10">
        <f t="shared" si="9"/>
        <v>1.0000000000005116E-2</v>
      </c>
      <c r="E301" s="11"/>
      <c r="F301" s="12" t="s">
        <v>34</v>
      </c>
      <c r="G301" s="46">
        <v>95</v>
      </c>
      <c r="H301" s="46">
        <v>20</v>
      </c>
      <c r="I301" s="13"/>
      <c r="J301" s="46"/>
      <c r="K301" s="46"/>
      <c r="L301" s="15">
        <v>1</v>
      </c>
      <c r="M301" s="16">
        <v>199.40700000000001</v>
      </c>
      <c r="N301" s="16">
        <v>475.964</v>
      </c>
      <c r="O301" s="16">
        <v>748.61800000000005</v>
      </c>
      <c r="P301" s="16">
        <v>1024.1600000000001</v>
      </c>
      <c r="Q301" s="16">
        <f>(P301-M301)/3</f>
        <v>274.91766666666666</v>
      </c>
      <c r="R301" s="17"/>
    </row>
    <row r="302" spans="1:18">
      <c r="A302" s="8">
        <v>67058</v>
      </c>
      <c r="B302" s="9">
        <v>73.150000000000006</v>
      </c>
      <c r="C302" s="8">
        <v>0.91</v>
      </c>
      <c r="D302" s="10">
        <f t="shared" si="9"/>
        <v>0</v>
      </c>
      <c r="E302" s="11"/>
      <c r="F302" s="12" t="s">
        <v>34</v>
      </c>
      <c r="G302" s="46">
        <v>98</v>
      </c>
      <c r="H302" s="46">
        <v>20</v>
      </c>
      <c r="I302" s="13"/>
      <c r="J302" s="46"/>
      <c r="K302" s="46"/>
      <c r="L302" s="15">
        <v>2</v>
      </c>
      <c r="M302" s="16">
        <v>196.21899999999999</v>
      </c>
      <c r="N302" s="16">
        <v>470.66699999999997</v>
      </c>
      <c r="O302" s="16">
        <v>744.31399999999996</v>
      </c>
      <c r="P302" s="16">
        <v>1018.02</v>
      </c>
      <c r="Q302" s="16">
        <f>(P302-M302)/3</f>
        <v>273.93366666666662</v>
      </c>
      <c r="R302" s="18">
        <f>AVERAGE(Q300:Q304)</f>
        <v>275.38580000000002</v>
      </c>
    </row>
    <row r="303" spans="1:18">
      <c r="A303" s="8">
        <v>66115</v>
      </c>
      <c r="B303" s="9">
        <v>73.16</v>
      </c>
      <c r="C303" s="8">
        <v>1</v>
      </c>
      <c r="D303" s="10">
        <f t="shared" si="9"/>
        <v>9.9999999999909051E-3</v>
      </c>
      <c r="E303" s="11"/>
      <c r="F303" s="12" t="s">
        <v>34</v>
      </c>
      <c r="G303" s="46">
        <v>101</v>
      </c>
      <c r="H303" s="46">
        <v>20</v>
      </c>
      <c r="I303" s="13"/>
      <c r="J303" s="46"/>
      <c r="K303" s="46"/>
      <c r="L303" s="15">
        <v>3</v>
      </c>
      <c r="M303" s="16">
        <v>192.90199999999999</v>
      </c>
      <c r="N303" s="16">
        <v>469.69299999999998</v>
      </c>
      <c r="O303" s="16">
        <v>740.48800000000006</v>
      </c>
      <c r="P303" s="16">
        <v>1008.59</v>
      </c>
      <c r="Q303" s="16">
        <f>(P303-M303)/3</f>
        <v>271.89600000000002</v>
      </c>
      <c r="R303" s="17"/>
    </row>
    <row r="304" spans="1:18">
      <c r="A304" s="8">
        <v>66159</v>
      </c>
      <c r="B304" s="9">
        <v>73.16</v>
      </c>
      <c r="C304" s="8">
        <v>1.1000000000000001</v>
      </c>
      <c r="D304" s="10">
        <f t="shared" si="9"/>
        <v>0</v>
      </c>
      <c r="E304" s="11"/>
      <c r="F304" s="12" t="s">
        <v>34</v>
      </c>
      <c r="G304" s="46">
        <v>104</v>
      </c>
      <c r="H304" s="46">
        <v>20</v>
      </c>
      <c r="I304" s="13"/>
      <c r="J304" s="46"/>
      <c r="K304" s="46"/>
      <c r="L304" s="15">
        <v>4</v>
      </c>
      <c r="M304" s="16">
        <v>190.13399999999999</v>
      </c>
      <c r="N304" s="16">
        <v>466.44400000000002</v>
      </c>
      <c r="O304" s="16">
        <v>741.05200000000002</v>
      </c>
      <c r="P304" s="16">
        <v>1020.77</v>
      </c>
      <c r="Q304" s="16">
        <f>(P304-M304)/3</f>
        <v>276.87866666666667</v>
      </c>
      <c r="R304" s="17"/>
    </row>
    <row r="305" spans="1:18">
      <c r="A305" s="8">
        <v>66183</v>
      </c>
      <c r="B305" s="9">
        <v>73.16</v>
      </c>
      <c r="C305" s="8">
        <v>1</v>
      </c>
      <c r="D305" s="10">
        <f t="shared" si="9"/>
        <v>0</v>
      </c>
      <c r="E305" s="13">
        <f>B300-B305</f>
        <v>-1.9999999999996021E-2</v>
      </c>
      <c r="F305" s="12" t="s">
        <v>34</v>
      </c>
      <c r="G305" s="46" t="s">
        <v>22</v>
      </c>
      <c r="H305" s="46">
        <v>20</v>
      </c>
      <c r="I305" s="13"/>
      <c r="J305" s="46"/>
      <c r="K305" s="46"/>
      <c r="L305" s="15"/>
      <c r="M305" s="16"/>
      <c r="N305" s="16"/>
      <c r="O305" s="16"/>
      <c r="P305" s="16"/>
      <c r="Q305" s="16"/>
      <c r="R305" s="17"/>
    </row>
    <row r="306" spans="1:18">
      <c r="A306" s="22">
        <v>67009</v>
      </c>
      <c r="B306" s="23">
        <v>73.16</v>
      </c>
      <c r="C306" s="22">
        <v>0.89</v>
      </c>
      <c r="D306" s="24">
        <f t="shared" si="9"/>
        <v>0</v>
      </c>
      <c r="E306" s="25"/>
      <c r="F306" s="12" t="s">
        <v>34</v>
      </c>
      <c r="G306" s="25">
        <v>93</v>
      </c>
      <c r="H306" s="25">
        <v>21</v>
      </c>
      <c r="I306" s="49">
        <f>B306*1.047998323</f>
        <v>76.671557310680001</v>
      </c>
      <c r="J306" s="54" t="s">
        <v>44</v>
      </c>
      <c r="K306" s="54">
        <v>27.7</v>
      </c>
      <c r="L306" s="50">
        <v>5</v>
      </c>
      <c r="M306" s="51">
        <v>205.83099999999999</v>
      </c>
      <c r="N306" s="51">
        <v>494.185</v>
      </c>
      <c r="O306" s="51">
        <v>778.51599999999996</v>
      </c>
      <c r="P306" s="51">
        <v>1062.22</v>
      </c>
      <c r="Q306" s="51">
        <f>(P306-M306)/3</f>
        <v>285.46300000000002</v>
      </c>
      <c r="R306" s="17"/>
    </row>
    <row r="307" spans="1:18">
      <c r="A307" s="22">
        <v>67010</v>
      </c>
      <c r="B307" s="23">
        <v>73.16</v>
      </c>
      <c r="C307" s="22">
        <v>0.91</v>
      </c>
      <c r="D307" s="24">
        <f t="shared" si="9"/>
        <v>0</v>
      </c>
      <c r="E307" s="25"/>
      <c r="F307" s="12" t="s">
        <v>34</v>
      </c>
      <c r="G307" s="25">
        <v>96</v>
      </c>
      <c r="H307" s="25">
        <v>21</v>
      </c>
      <c r="I307" s="52"/>
      <c r="J307" s="53"/>
      <c r="K307" s="53"/>
      <c r="L307" s="50">
        <v>6</v>
      </c>
      <c r="M307" s="51">
        <v>198.65100000000001</v>
      </c>
      <c r="N307" s="51">
        <v>480.70800000000003</v>
      </c>
      <c r="O307" s="51">
        <v>762.79100000000005</v>
      </c>
      <c r="P307" s="51">
        <v>1043.4000000000001</v>
      </c>
      <c r="Q307" s="51">
        <f>(P307-M307)/3</f>
        <v>281.58300000000003</v>
      </c>
      <c r="R307" s="17"/>
    </row>
    <row r="308" spans="1:18">
      <c r="A308" s="22">
        <v>67011</v>
      </c>
      <c r="B308" s="23">
        <v>73.16</v>
      </c>
      <c r="C308" s="22">
        <v>0.91</v>
      </c>
      <c r="D308" s="24">
        <f t="shared" si="9"/>
        <v>0</v>
      </c>
      <c r="E308" s="25"/>
      <c r="F308" s="12" t="s">
        <v>34</v>
      </c>
      <c r="G308" s="25">
        <v>99</v>
      </c>
      <c r="H308" s="25">
        <v>21</v>
      </c>
      <c r="I308" s="52"/>
      <c r="J308" s="53"/>
      <c r="K308" s="53"/>
      <c r="L308" s="50">
        <v>7</v>
      </c>
      <c r="M308" s="51">
        <v>200.22900000000001</v>
      </c>
      <c r="N308" s="51">
        <v>481.488</v>
      </c>
      <c r="O308" s="51">
        <v>761.27099999999996</v>
      </c>
      <c r="P308" s="51">
        <v>1043.23</v>
      </c>
      <c r="Q308" s="51">
        <f>(P308-M308)/3</f>
        <v>281.00033333333334</v>
      </c>
      <c r="R308" s="18">
        <f>AVERAGE(Q306:Q310)</f>
        <v>281.85306666666668</v>
      </c>
    </row>
    <row r="309" spans="1:18">
      <c r="A309" s="22">
        <v>67332</v>
      </c>
      <c r="B309" s="23">
        <v>73.16</v>
      </c>
      <c r="C309" s="22">
        <v>0.91</v>
      </c>
      <c r="D309" s="24">
        <f t="shared" si="9"/>
        <v>0</v>
      </c>
      <c r="E309" s="25"/>
      <c r="F309" s="12" t="s">
        <v>34</v>
      </c>
      <c r="G309" s="25">
        <v>102</v>
      </c>
      <c r="H309" s="25">
        <v>21</v>
      </c>
      <c r="I309" s="52"/>
      <c r="J309" s="53"/>
      <c r="K309" s="53"/>
      <c r="L309" s="50">
        <v>8</v>
      </c>
      <c r="M309" s="51">
        <v>199.12</v>
      </c>
      <c r="N309" s="51">
        <v>480.04700000000003</v>
      </c>
      <c r="O309" s="51">
        <v>760.71500000000003</v>
      </c>
      <c r="P309" s="51">
        <v>1043.3</v>
      </c>
      <c r="Q309" s="51">
        <f>(P309-M309)/3</f>
        <v>281.39333333333332</v>
      </c>
      <c r="R309" s="17"/>
    </row>
    <row r="310" spans="1:18">
      <c r="A310" s="22">
        <v>66064</v>
      </c>
      <c r="B310" s="23">
        <v>73.17</v>
      </c>
      <c r="C310" s="22">
        <v>1</v>
      </c>
      <c r="D310" s="24">
        <f t="shared" si="9"/>
        <v>1.0000000000005116E-2</v>
      </c>
      <c r="E310" s="25"/>
      <c r="F310" s="12" t="s">
        <v>34</v>
      </c>
      <c r="G310" s="25">
        <v>105</v>
      </c>
      <c r="H310" s="25">
        <v>21</v>
      </c>
      <c r="I310" s="52"/>
      <c r="J310" s="53"/>
      <c r="K310" s="53"/>
      <c r="L310" s="50">
        <v>9</v>
      </c>
      <c r="M310" s="51">
        <v>195.68299999999999</v>
      </c>
      <c r="N310" s="51">
        <v>479.14299999999997</v>
      </c>
      <c r="O310" s="51">
        <v>761.45299999999997</v>
      </c>
      <c r="P310" s="51">
        <v>1035.1600000000001</v>
      </c>
      <c r="Q310" s="51">
        <f>(P310-M310)/3</f>
        <v>279.82566666666668</v>
      </c>
      <c r="R310" s="17"/>
    </row>
    <row r="311" spans="1:18">
      <c r="A311" s="22">
        <v>66110</v>
      </c>
      <c r="B311" s="23">
        <v>73.17</v>
      </c>
      <c r="C311" s="22">
        <v>1.1000000000000001</v>
      </c>
      <c r="D311" s="24">
        <f t="shared" si="9"/>
        <v>0</v>
      </c>
      <c r="E311" s="24">
        <f>B306-B311</f>
        <v>-1.0000000000005116E-2</v>
      </c>
      <c r="F311" s="12" t="s">
        <v>34</v>
      </c>
      <c r="G311" s="25" t="s">
        <v>22</v>
      </c>
      <c r="H311" s="25">
        <v>21</v>
      </c>
      <c r="I311" s="52"/>
      <c r="J311" s="53"/>
      <c r="K311" s="53"/>
      <c r="L311" s="50"/>
      <c r="M311" s="51"/>
      <c r="N311" s="51"/>
      <c r="O311" s="51"/>
      <c r="P311" s="51"/>
      <c r="Q311" s="51"/>
      <c r="R311" s="17"/>
    </row>
    <row r="312" spans="1:18">
      <c r="A312" s="8">
        <v>66212</v>
      </c>
      <c r="B312" s="9">
        <v>73.17</v>
      </c>
      <c r="C312" s="8">
        <v>1.1000000000000001</v>
      </c>
      <c r="D312" s="10">
        <f t="shared" si="9"/>
        <v>0</v>
      </c>
      <c r="E312" s="11"/>
      <c r="F312" s="12" t="s">
        <v>34</v>
      </c>
      <c r="G312" s="46">
        <v>106</v>
      </c>
      <c r="H312" s="46">
        <v>22</v>
      </c>
      <c r="I312" s="13">
        <f>B312*1.047998323</f>
        <v>76.68203729391</v>
      </c>
      <c r="J312" s="54" t="s">
        <v>44</v>
      </c>
      <c r="K312" s="54">
        <v>27.7</v>
      </c>
      <c r="L312" s="15">
        <v>10</v>
      </c>
      <c r="M312" s="16">
        <v>209.81700000000001</v>
      </c>
      <c r="N312" s="16">
        <v>492.12900000000002</v>
      </c>
      <c r="O312" s="16">
        <v>771.25800000000004</v>
      </c>
      <c r="P312" s="16">
        <v>1050.32</v>
      </c>
      <c r="Q312" s="16">
        <f>(P312-M312)/3</f>
        <v>280.16766666666666</v>
      </c>
      <c r="R312" s="17"/>
    </row>
    <row r="313" spans="1:18">
      <c r="A313" s="8">
        <v>67074</v>
      </c>
      <c r="B313" s="9">
        <v>73.17</v>
      </c>
      <c r="C313" s="8">
        <v>0.92</v>
      </c>
      <c r="D313" s="10">
        <f t="shared" si="9"/>
        <v>0</v>
      </c>
      <c r="E313" s="11"/>
      <c r="F313" s="12" t="s">
        <v>34</v>
      </c>
      <c r="G313" s="46">
        <v>107</v>
      </c>
      <c r="H313" s="46">
        <v>22</v>
      </c>
      <c r="I313" s="13"/>
      <c r="J313" s="46"/>
      <c r="K313" s="46"/>
      <c r="L313" s="15">
        <v>11</v>
      </c>
      <c r="M313" s="16">
        <v>207.10499999999999</v>
      </c>
      <c r="N313" s="16">
        <v>485.971</v>
      </c>
      <c r="O313" s="16">
        <v>764.399</v>
      </c>
      <c r="P313" s="16">
        <v>1047.04</v>
      </c>
      <c r="Q313" s="16">
        <f>(P313-M313)/3</f>
        <v>279.9783333333333</v>
      </c>
      <c r="R313" s="17"/>
    </row>
    <row r="314" spans="1:18">
      <c r="A314" s="8">
        <v>67110</v>
      </c>
      <c r="B314" s="9">
        <v>73.17</v>
      </c>
      <c r="C314" s="8">
        <v>0.9</v>
      </c>
      <c r="D314" s="10">
        <f t="shared" si="9"/>
        <v>0</v>
      </c>
      <c r="E314" s="11"/>
      <c r="F314" s="12" t="s">
        <v>34</v>
      </c>
      <c r="G314" s="46">
        <v>108</v>
      </c>
      <c r="H314" s="46">
        <v>22</v>
      </c>
      <c r="I314" s="13"/>
      <c r="J314" s="46"/>
      <c r="K314" s="46"/>
      <c r="L314" s="15">
        <v>12</v>
      </c>
      <c r="M314" s="16">
        <v>210.404</v>
      </c>
      <c r="N314" s="16">
        <v>494.238</v>
      </c>
      <c r="O314" s="16">
        <v>777.06</v>
      </c>
      <c r="P314" s="16">
        <v>1056.5899999999999</v>
      </c>
      <c r="Q314" s="16">
        <f>(P314-M314)/3</f>
        <v>282.06199999999995</v>
      </c>
      <c r="R314" s="18">
        <f>AVERAGE(Q312:Q316)</f>
        <v>280.06699999999995</v>
      </c>
    </row>
    <row r="315" spans="1:18">
      <c r="A315" s="8">
        <v>66065</v>
      </c>
      <c r="B315" s="9">
        <v>73.180000000000007</v>
      </c>
      <c r="C315" s="8">
        <v>1</v>
      </c>
      <c r="D315" s="10">
        <f t="shared" ref="D315:D346" si="10">B315-B314</f>
        <v>1.0000000000005116E-2</v>
      </c>
      <c r="E315" s="11"/>
      <c r="F315" s="12" t="s">
        <v>34</v>
      </c>
      <c r="G315" s="46">
        <v>109</v>
      </c>
      <c r="H315" s="46">
        <v>22</v>
      </c>
      <c r="I315" s="13"/>
      <c r="J315" s="46"/>
      <c r="K315" s="46"/>
      <c r="L315" s="15">
        <v>13</v>
      </c>
      <c r="M315" s="16">
        <v>205.298</v>
      </c>
      <c r="N315" s="16">
        <v>484.49200000000002</v>
      </c>
      <c r="O315" s="16">
        <v>761.95100000000002</v>
      </c>
      <c r="P315" s="16">
        <v>1039.0899999999999</v>
      </c>
      <c r="Q315" s="16">
        <f>(P315-M315)/3</f>
        <v>277.93066666666664</v>
      </c>
      <c r="R315" s="17"/>
    </row>
    <row r="316" spans="1:18">
      <c r="A316" s="8">
        <v>66066</v>
      </c>
      <c r="B316" s="9">
        <v>73.180000000000007</v>
      </c>
      <c r="C316" s="8">
        <v>1.1000000000000001</v>
      </c>
      <c r="D316" s="10">
        <f t="shared" si="10"/>
        <v>0</v>
      </c>
      <c r="E316" s="11"/>
      <c r="F316" s="12" t="s">
        <v>34</v>
      </c>
      <c r="G316" s="46">
        <v>110</v>
      </c>
      <c r="H316" s="46">
        <v>22</v>
      </c>
      <c r="I316" s="13"/>
      <c r="J316" s="46"/>
      <c r="K316" s="46"/>
      <c r="L316" s="15">
        <v>14</v>
      </c>
      <c r="M316" s="16">
        <v>207.06100000000001</v>
      </c>
      <c r="N316" s="16">
        <v>484.72399999999999</v>
      </c>
      <c r="O316" s="16">
        <v>763.98800000000006</v>
      </c>
      <c r="P316" s="16">
        <v>1047.6500000000001</v>
      </c>
      <c r="Q316" s="16">
        <f>(P316-M316)/3</f>
        <v>280.19633333333337</v>
      </c>
      <c r="R316" s="17"/>
    </row>
    <row r="317" spans="1:18">
      <c r="A317" s="8">
        <v>66130</v>
      </c>
      <c r="B317" s="9">
        <v>73.180000000000007</v>
      </c>
      <c r="C317" s="8">
        <v>1</v>
      </c>
      <c r="D317" s="10">
        <f t="shared" si="10"/>
        <v>0</v>
      </c>
      <c r="E317" s="13">
        <f>B312-B317</f>
        <v>-1.0000000000005116E-2</v>
      </c>
      <c r="F317" s="12" t="s">
        <v>34</v>
      </c>
      <c r="G317" s="46" t="s">
        <v>22</v>
      </c>
      <c r="H317" s="46">
        <v>22</v>
      </c>
      <c r="I317" s="13"/>
      <c r="J317" s="46"/>
      <c r="K317" s="46"/>
      <c r="L317" s="15"/>
      <c r="M317" s="16"/>
      <c r="N317" s="16"/>
      <c r="O317" s="16"/>
      <c r="P317" s="16"/>
      <c r="Q317" s="16"/>
      <c r="R317" s="17"/>
    </row>
    <row r="318" spans="1:18">
      <c r="A318" s="22">
        <v>66139</v>
      </c>
      <c r="B318" s="23">
        <v>73.180000000000007</v>
      </c>
      <c r="C318" s="22">
        <v>1</v>
      </c>
      <c r="D318" s="24">
        <f t="shared" si="10"/>
        <v>0</v>
      </c>
      <c r="E318" s="25"/>
      <c r="F318" s="12" t="s">
        <v>34</v>
      </c>
      <c r="G318" s="25">
        <v>111</v>
      </c>
      <c r="H318" s="25">
        <v>23</v>
      </c>
      <c r="I318" s="49">
        <f>B318*1.047998323</f>
        <v>76.692517277140013</v>
      </c>
      <c r="J318" s="54" t="s">
        <v>45</v>
      </c>
      <c r="K318" s="54">
        <v>27.53</v>
      </c>
      <c r="L318" s="50">
        <v>0</v>
      </c>
      <c r="M318" s="51">
        <v>215.71100000000001</v>
      </c>
      <c r="N318" s="51">
        <v>498.37700000000001</v>
      </c>
      <c r="O318" s="51">
        <v>782.39700000000005</v>
      </c>
      <c r="P318" s="51">
        <v>1063.28</v>
      </c>
      <c r="Q318" s="51">
        <f>(P318-M318)/3</f>
        <v>282.52299999999997</v>
      </c>
      <c r="R318" s="17"/>
    </row>
    <row r="319" spans="1:18">
      <c r="A319" s="22">
        <v>66193</v>
      </c>
      <c r="B319" s="23">
        <v>73.180000000000007</v>
      </c>
      <c r="C319" s="22">
        <v>1.1000000000000001</v>
      </c>
      <c r="D319" s="24">
        <f t="shared" si="10"/>
        <v>0</v>
      </c>
      <c r="E319" s="25"/>
      <c r="F319" s="12" t="s">
        <v>34</v>
      </c>
      <c r="G319" s="25">
        <v>112</v>
      </c>
      <c r="H319" s="25">
        <v>23</v>
      </c>
      <c r="I319" s="52"/>
      <c r="J319" s="53"/>
      <c r="K319" s="53"/>
      <c r="L319" s="50">
        <v>1</v>
      </c>
      <c r="M319" s="51">
        <v>217.67500000000001</v>
      </c>
      <c r="N319" s="51">
        <v>506.113</v>
      </c>
      <c r="O319" s="51">
        <v>789.62300000000005</v>
      </c>
      <c r="P319" s="51">
        <v>1074.54</v>
      </c>
      <c r="Q319" s="51">
        <f>(P319-M319)/3</f>
        <v>285.62166666666667</v>
      </c>
      <c r="R319" s="17"/>
    </row>
    <row r="320" spans="1:18">
      <c r="A320" s="22">
        <v>66114</v>
      </c>
      <c r="B320" s="23">
        <v>73.19</v>
      </c>
      <c r="C320" s="22">
        <v>1</v>
      </c>
      <c r="D320" s="24">
        <f t="shared" si="10"/>
        <v>9.9999999999909051E-3</v>
      </c>
      <c r="E320" s="25"/>
      <c r="F320" s="12" t="s">
        <v>34</v>
      </c>
      <c r="G320" s="25">
        <v>113</v>
      </c>
      <c r="H320" s="25">
        <v>23</v>
      </c>
      <c r="I320" s="52"/>
      <c r="J320" s="53"/>
      <c r="K320" s="53"/>
      <c r="L320" s="50">
        <v>2</v>
      </c>
      <c r="M320" s="51">
        <v>214.84299999999999</v>
      </c>
      <c r="N320" s="51">
        <v>497.55500000000001</v>
      </c>
      <c r="O320" s="51">
        <v>778.99699999999996</v>
      </c>
      <c r="P320" s="51">
        <v>1063.58</v>
      </c>
      <c r="Q320" s="51">
        <f>(P320-M320)/3</f>
        <v>282.91233333333332</v>
      </c>
      <c r="R320" s="18">
        <f>AVERAGE(Q318:Q322)</f>
        <v>283.16873333333331</v>
      </c>
    </row>
    <row r="321" spans="1:18">
      <c r="A321" s="22">
        <v>66184</v>
      </c>
      <c r="B321" s="23">
        <v>73.19</v>
      </c>
      <c r="C321" s="22">
        <v>1</v>
      </c>
      <c r="D321" s="24">
        <f t="shared" si="10"/>
        <v>0</v>
      </c>
      <c r="E321" s="25"/>
      <c r="F321" s="12" t="s">
        <v>34</v>
      </c>
      <c r="G321" s="25">
        <v>114</v>
      </c>
      <c r="H321" s="25">
        <v>23</v>
      </c>
      <c r="I321" s="52"/>
      <c r="J321" s="53"/>
      <c r="K321" s="53"/>
      <c r="L321" s="50">
        <v>3</v>
      </c>
      <c r="M321" s="51">
        <v>213.542</v>
      </c>
      <c r="N321" s="51">
        <v>496.37</v>
      </c>
      <c r="O321" s="51">
        <v>779.60500000000002</v>
      </c>
      <c r="P321" s="51">
        <v>1050.71</v>
      </c>
      <c r="Q321" s="51">
        <f>(P321-M321)/3</f>
        <v>279.05599999999998</v>
      </c>
      <c r="R321" s="17"/>
    </row>
    <row r="322" spans="1:18">
      <c r="A322" s="22">
        <v>66194</v>
      </c>
      <c r="B322" s="23">
        <v>73.19</v>
      </c>
      <c r="C322" s="22">
        <v>1.1000000000000001</v>
      </c>
      <c r="D322" s="24">
        <f t="shared" si="10"/>
        <v>0</v>
      </c>
      <c r="E322" s="25"/>
      <c r="F322" s="12" t="s">
        <v>34</v>
      </c>
      <c r="G322" s="25">
        <v>115</v>
      </c>
      <c r="H322" s="25">
        <v>23</v>
      </c>
      <c r="I322" s="52"/>
      <c r="J322" s="53"/>
      <c r="K322" s="53"/>
      <c r="L322" s="50">
        <v>4</v>
      </c>
      <c r="M322" s="51">
        <v>213.50800000000001</v>
      </c>
      <c r="N322" s="51">
        <v>500.48099999999999</v>
      </c>
      <c r="O322" s="51">
        <v>788.923</v>
      </c>
      <c r="P322" s="51">
        <v>1070.7</v>
      </c>
      <c r="Q322" s="51">
        <f>(P322-M322)/3</f>
        <v>285.73066666666665</v>
      </c>
      <c r="R322" s="17"/>
    </row>
    <row r="323" spans="1:18">
      <c r="A323" s="22">
        <v>66211</v>
      </c>
      <c r="B323" s="23">
        <v>73.19</v>
      </c>
      <c r="C323" s="22">
        <v>1.1000000000000001</v>
      </c>
      <c r="D323" s="24">
        <f t="shared" si="10"/>
        <v>0</v>
      </c>
      <c r="E323" s="24">
        <f>B318-B323</f>
        <v>-9.9999999999909051E-3</v>
      </c>
      <c r="F323" s="12" t="s">
        <v>34</v>
      </c>
      <c r="G323" s="25" t="s">
        <v>22</v>
      </c>
      <c r="H323" s="25">
        <v>23</v>
      </c>
      <c r="I323" s="52"/>
      <c r="J323" s="53"/>
      <c r="K323" s="53"/>
      <c r="L323" s="50"/>
      <c r="M323" s="51"/>
      <c r="N323" s="51"/>
      <c r="O323" s="51"/>
      <c r="P323" s="51"/>
      <c r="Q323" s="51"/>
      <c r="R323" s="17"/>
    </row>
    <row r="324" spans="1:18">
      <c r="A324" s="8">
        <v>67079</v>
      </c>
      <c r="B324" s="9">
        <v>73.19</v>
      </c>
      <c r="C324" s="8">
        <v>0.94</v>
      </c>
      <c r="D324" s="10">
        <f t="shared" si="10"/>
        <v>0</v>
      </c>
      <c r="E324" s="11"/>
      <c r="F324" s="12" t="s">
        <v>34</v>
      </c>
      <c r="G324" s="46">
        <v>116</v>
      </c>
      <c r="H324" s="46">
        <v>24</v>
      </c>
      <c r="I324" s="13">
        <f>B324*1.047998323</f>
        <v>76.702997260369997</v>
      </c>
      <c r="J324" s="54" t="s">
        <v>45</v>
      </c>
      <c r="K324" s="54">
        <v>27.53</v>
      </c>
      <c r="L324" s="15">
        <v>5</v>
      </c>
      <c r="M324" s="16">
        <v>222.09700000000001</v>
      </c>
      <c r="N324" s="16">
        <v>511.58499999999998</v>
      </c>
      <c r="O324" s="16">
        <v>796.93299999999999</v>
      </c>
      <c r="P324" s="16">
        <v>1087.1300000000001</v>
      </c>
      <c r="Q324" s="16">
        <f>(P324-M324)/3</f>
        <v>288.3443333333334</v>
      </c>
      <c r="R324" s="17"/>
    </row>
    <row r="325" spans="1:18">
      <c r="A325" s="8">
        <v>67105</v>
      </c>
      <c r="B325" s="9">
        <v>73.19</v>
      </c>
      <c r="C325" s="8">
        <v>0.91</v>
      </c>
      <c r="D325" s="10">
        <f t="shared" si="10"/>
        <v>0</v>
      </c>
      <c r="E325" s="11"/>
      <c r="F325" s="12" t="s">
        <v>34</v>
      </c>
      <c r="G325" s="46">
        <v>117</v>
      </c>
      <c r="H325" s="46">
        <v>24</v>
      </c>
      <c r="I325" s="13"/>
      <c r="J325" s="46"/>
      <c r="K325" s="46"/>
      <c r="L325" s="15">
        <v>6</v>
      </c>
      <c r="M325" s="16">
        <v>215.51900000000001</v>
      </c>
      <c r="N325" s="16">
        <v>500.89600000000002</v>
      </c>
      <c r="O325" s="16">
        <v>785.59900000000005</v>
      </c>
      <c r="P325" s="16">
        <v>1068.1300000000001</v>
      </c>
      <c r="Q325" s="16">
        <f>(P325-M325)/3</f>
        <v>284.20366666666672</v>
      </c>
      <c r="R325" s="17"/>
    </row>
    <row r="326" spans="1:18">
      <c r="A326" s="8">
        <v>67140</v>
      </c>
      <c r="B326" s="9">
        <v>73.19</v>
      </c>
      <c r="C326" s="8">
        <v>0.91</v>
      </c>
      <c r="D326" s="10">
        <f t="shared" si="10"/>
        <v>0</v>
      </c>
      <c r="E326" s="11"/>
      <c r="F326" s="12" t="s">
        <v>34</v>
      </c>
      <c r="G326" s="46">
        <v>118</v>
      </c>
      <c r="H326" s="46">
        <v>24</v>
      </c>
      <c r="I326" s="13"/>
      <c r="J326" s="46"/>
      <c r="K326" s="46"/>
      <c r="L326" s="15">
        <v>7</v>
      </c>
      <c r="M326" s="16">
        <v>222.142</v>
      </c>
      <c r="N326" s="16">
        <v>511.36500000000001</v>
      </c>
      <c r="O326" s="16">
        <v>798.31500000000005</v>
      </c>
      <c r="P326" s="16">
        <v>1083.3499999999999</v>
      </c>
      <c r="Q326" s="16">
        <f>(P326-M326)/3</f>
        <v>287.0693333333333</v>
      </c>
      <c r="R326" s="18">
        <f>AVERAGE(Q324:Q328)</f>
        <v>286.13040000000001</v>
      </c>
    </row>
    <row r="327" spans="1:18">
      <c r="A327" s="8">
        <v>66113</v>
      </c>
      <c r="B327" s="9">
        <v>73.2</v>
      </c>
      <c r="C327" s="8">
        <v>1</v>
      </c>
      <c r="D327" s="10">
        <f t="shared" si="10"/>
        <v>1.0000000000005116E-2</v>
      </c>
      <c r="E327" s="11"/>
      <c r="F327" s="12" t="s">
        <v>34</v>
      </c>
      <c r="G327" s="46">
        <v>119</v>
      </c>
      <c r="H327" s="46">
        <v>24</v>
      </c>
      <c r="I327" s="13"/>
      <c r="J327" s="46"/>
      <c r="K327" s="46"/>
      <c r="L327" s="15">
        <v>8</v>
      </c>
      <c r="M327" s="16">
        <v>219.83600000000001</v>
      </c>
      <c r="N327" s="16">
        <v>506.82299999999998</v>
      </c>
      <c r="O327" s="16">
        <v>797.82399999999996</v>
      </c>
      <c r="P327" s="16">
        <v>1082.8900000000001</v>
      </c>
      <c r="Q327" s="16">
        <f>(P327-M327)/3</f>
        <v>287.68466666666671</v>
      </c>
      <c r="R327" s="17"/>
    </row>
    <row r="328" spans="1:18">
      <c r="A328" s="8">
        <v>66129</v>
      </c>
      <c r="B328" s="9">
        <v>73.2</v>
      </c>
      <c r="C328" s="8">
        <v>1.1000000000000001</v>
      </c>
      <c r="D328" s="10">
        <f t="shared" si="10"/>
        <v>0</v>
      </c>
      <c r="E328" s="11"/>
      <c r="F328" s="12" t="s">
        <v>34</v>
      </c>
      <c r="G328" s="46">
        <v>120</v>
      </c>
      <c r="H328" s="46">
        <v>24</v>
      </c>
      <c r="I328" s="13"/>
      <c r="J328" s="46"/>
      <c r="K328" s="46"/>
      <c r="L328" s="15">
        <v>9</v>
      </c>
      <c r="M328" s="16">
        <v>216.59</v>
      </c>
      <c r="N328" s="16">
        <v>503.76799999999997</v>
      </c>
      <c r="O328" s="16">
        <v>787.33900000000006</v>
      </c>
      <c r="P328" s="16">
        <v>1066.6400000000001</v>
      </c>
      <c r="Q328" s="16">
        <f>(P328-M328)/3</f>
        <v>283.35000000000002</v>
      </c>
      <c r="R328" s="17"/>
    </row>
    <row r="329" spans="1:18">
      <c r="A329" s="8">
        <v>66138</v>
      </c>
      <c r="B329" s="9">
        <v>73.2</v>
      </c>
      <c r="C329" s="8">
        <v>1</v>
      </c>
      <c r="D329" s="10">
        <f t="shared" si="10"/>
        <v>0</v>
      </c>
      <c r="E329" s="13">
        <f>B324-B329</f>
        <v>-1.0000000000005116E-2</v>
      </c>
      <c r="F329" s="12" t="s">
        <v>34</v>
      </c>
      <c r="G329" s="46" t="s">
        <v>22</v>
      </c>
      <c r="H329" s="46">
        <v>24</v>
      </c>
      <c r="I329" s="13"/>
      <c r="J329" s="46"/>
      <c r="K329" s="46"/>
      <c r="L329" s="15"/>
      <c r="M329" s="16"/>
      <c r="N329" s="16"/>
      <c r="O329" s="16"/>
      <c r="P329" s="16"/>
      <c r="Q329" s="16"/>
      <c r="R329" s="17"/>
    </row>
    <row r="330" spans="1:18">
      <c r="A330" s="22">
        <v>66160</v>
      </c>
      <c r="B330" s="23">
        <v>73.2</v>
      </c>
      <c r="C330" s="22">
        <v>1</v>
      </c>
      <c r="D330" s="24">
        <f t="shared" si="10"/>
        <v>0</v>
      </c>
      <c r="E330" s="25"/>
      <c r="F330" s="12" t="s">
        <v>34</v>
      </c>
      <c r="G330" s="25">
        <v>121</v>
      </c>
      <c r="H330" s="25">
        <v>25</v>
      </c>
      <c r="I330" s="49">
        <f>B330*1.047998323</f>
        <v>76.713477243600011</v>
      </c>
      <c r="J330" s="54" t="s">
        <v>45</v>
      </c>
      <c r="K330" s="54">
        <v>27.53</v>
      </c>
      <c r="L330" s="50">
        <v>10</v>
      </c>
      <c r="M330" s="51">
        <v>219.11799999999999</v>
      </c>
      <c r="N330" s="51">
        <v>502.35899999999998</v>
      </c>
      <c r="O330" s="51">
        <v>785.70500000000004</v>
      </c>
      <c r="P330" s="51">
        <v>1065.48</v>
      </c>
      <c r="Q330" s="51">
        <f>(P330-M330)/3</f>
        <v>282.12066666666669</v>
      </c>
      <c r="R330" s="17"/>
    </row>
    <row r="331" spans="1:18">
      <c r="A331" s="22">
        <v>66207</v>
      </c>
      <c r="B331" s="23">
        <v>73.2</v>
      </c>
      <c r="C331" s="22">
        <v>1</v>
      </c>
      <c r="D331" s="24">
        <f t="shared" si="10"/>
        <v>0</v>
      </c>
      <c r="E331" s="25"/>
      <c r="F331" s="12" t="s">
        <v>34</v>
      </c>
      <c r="G331" s="25">
        <v>122</v>
      </c>
      <c r="H331" s="25">
        <v>25</v>
      </c>
      <c r="I331" s="52"/>
      <c r="J331" s="53"/>
      <c r="K331" s="53"/>
      <c r="L331" s="50">
        <v>11</v>
      </c>
      <c r="M331" s="51">
        <v>219.20400000000001</v>
      </c>
      <c r="N331" s="51">
        <v>508.24700000000001</v>
      </c>
      <c r="O331" s="51">
        <v>794.53700000000003</v>
      </c>
      <c r="P331" s="51">
        <v>1080.95</v>
      </c>
      <c r="Q331" s="51">
        <f>(P331-M331)/3</f>
        <v>287.24866666666668</v>
      </c>
      <c r="R331" s="17"/>
    </row>
    <row r="332" spans="1:18">
      <c r="A332" s="22">
        <v>67049</v>
      </c>
      <c r="B332" s="23">
        <v>73.2</v>
      </c>
      <c r="C332" s="22">
        <v>0.91</v>
      </c>
      <c r="D332" s="24">
        <f t="shared" si="10"/>
        <v>0</v>
      </c>
      <c r="E332" s="25"/>
      <c r="F332" s="12" t="s">
        <v>34</v>
      </c>
      <c r="G332" s="25">
        <v>123</v>
      </c>
      <c r="H332" s="25">
        <v>25</v>
      </c>
      <c r="I332" s="52"/>
      <c r="J332" s="53"/>
      <c r="K332" s="53"/>
      <c r="L332" s="50">
        <v>12</v>
      </c>
      <c r="M332" s="51">
        <v>221.65199999999999</v>
      </c>
      <c r="N332" s="51">
        <v>511.404</v>
      </c>
      <c r="O332" s="51">
        <v>798.21699999999998</v>
      </c>
      <c r="P332" s="51">
        <v>1081.74</v>
      </c>
      <c r="Q332" s="51">
        <f>(P332-M332)/3</f>
        <v>286.69599999999997</v>
      </c>
      <c r="R332" s="18">
        <f>AVERAGE(Q330:Q334)</f>
        <v>285.42160000000001</v>
      </c>
    </row>
    <row r="333" spans="1:18">
      <c r="A333" s="22">
        <v>66111</v>
      </c>
      <c r="B333" s="23">
        <v>73.209999999999994</v>
      </c>
      <c r="C333" s="22">
        <v>1.1000000000000001</v>
      </c>
      <c r="D333" s="24">
        <f t="shared" si="10"/>
        <v>9.9999999999909051E-3</v>
      </c>
      <c r="E333" s="25"/>
      <c r="F333" s="12" t="s">
        <v>34</v>
      </c>
      <c r="G333" s="25">
        <v>124</v>
      </c>
      <c r="H333" s="25">
        <v>25</v>
      </c>
      <c r="I333" s="52"/>
      <c r="J333" s="53"/>
      <c r="K333" s="53"/>
      <c r="L333" s="50">
        <v>13</v>
      </c>
      <c r="M333" s="51">
        <v>221.65199999999999</v>
      </c>
      <c r="N333" s="51">
        <v>506.68900000000002</v>
      </c>
      <c r="O333" s="51">
        <v>790.94399999999996</v>
      </c>
      <c r="P333" s="51">
        <v>1070.74</v>
      </c>
      <c r="Q333" s="51">
        <f>(P333-M333)/3</f>
        <v>283.02933333333334</v>
      </c>
      <c r="R333" s="17"/>
    </row>
    <row r="334" spans="1:18">
      <c r="A334" s="22">
        <v>66112</v>
      </c>
      <c r="B334" s="23">
        <v>73.209999999999994</v>
      </c>
      <c r="C334" s="22">
        <v>1.1000000000000001</v>
      </c>
      <c r="D334" s="24">
        <f t="shared" si="10"/>
        <v>0</v>
      </c>
      <c r="E334" s="25"/>
      <c r="F334" s="12" t="s">
        <v>34</v>
      </c>
      <c r="G334" s="25">
        <v>125</v>
      </c>
      <c r="H334" s="25">
        <v>25</v>
      </c>
      <c r="I334" s="52"/>
      <c r="J334" s="53"/>
      <c r="K334" s="53"/>
      <c r="L334" s="50">
        <v>14</v>
      </c>
      <c r="M334" s="51">
        <v>220.31</v>
      </c>
      <c r="N334" s="51">
        <v>509.49299999999999</v>
      </c>
      <c r="O334" s="51">
        <v>795.51800000000003</v>
      </c>
      <c r="P334" s="51">
        <v>1084.3499999999999</v>
      </c>
      <c r="Q334" s="51">
        <f>(P334-M334)/3</f>
        <v>288.01333333333332</v>
      </c>
      <c r="R334" s="17"/>
    </row>
    <row r="335" spans="1:18">
      <c r="A335" s="22">
        <v>67048</v>
      </c>
      <c r="B335" s="23">
        <v>73.209999999999994</v>
      </c>
      <c r="C335" s="22">
        <v>0.94</v>
      </c>
      <c r="D335" s="24">
        <f t="shared" si="10"/>
        <v>0</v>
      </c>
      <c r="E335" s="24">
        <f>B330-B335</f>
        <v>-9.9999999999909051E-3</v>
      </c>
      <c r="F335" s="12" t="s">
        <v>34</v>
      </c>
      <c r="G335" s="25" t="s">
        <v>22</v>
      </c>
      <c r="H335" s="25">
        <v>25</v>
      </c>
      <c r="I335" s="52"/>
      <c r="J335" s="53"/>
      <c r="K335" s="53"/>
      <c r="L335" s="50"/>
      <c r="M335" s="51"/>
      <c r="N335" s="51"/>
      <c r="O335" s="51"/>
      <c r="P335" s="51"/>
      <c r="Q335" s="51"/>
      <c r="R335" s="17"/>
    </row>
    <row r="336" spans="1:18">
      <c r="A336" s="8">
        <v>67059</v>
      </c>
      <c r="B336" s="9">
        <v>73.209999999999994</v>
      </c>
      <c r="C336" s="8">
        <v>0.92</v>
      </c>
      <c r="D336" s="10">
        <f t="shared" si="10"/>
        <v>0</v>
      </c>
      <c r="E336" s="11"/>
      <c r="F336" s="12" t="s">
        <v>34</v>
      </c>
      <c r="G336" s="46">
        <v>126</v>
      </c>
      <c r="H336" s="46">
        <v>26</v>
      </c>
      <c r="I336" s="13">
        <f>B336*1.047998323</f>
        <v>76.723957226829995</v>
      </c>
      <c r="J336" s="54" t="s">
        <v>46</v>
      </c>
      <c r="K336" s="54">
        <v>27.67</v>
      </c>
      <c r="L336" s="15">
        <v>0</v>
      </c>
      <c r="M336" s="16">
        <v>222.977</v>
      </c>
      <c r="N336" s="16">
        <v>508.839</v>
      </c>
      <c r="O336" s="16">
        <v>792.32799999999997</v>
      </c>
      <c r="P336" s="16">
        <v>1074.76</v>
      </c>
      <c r="Q336" s="16">
        <f>(P336-M336)/3</f>
        <v>283.92766666666665</v>
      </c>
      <c r="R336" s="17"/>
    </row>
    <row r="337" spans="1:18">
      <c r="A337" s="8">
        <v>67060</v>
      </c>
      <c r="B337" s="9">
        <v>73.209999999999994</v>
      </c>
      <c r="C337" s="8">
        <v>0.92</v>
      </c>
      <c r="D337" s="10">
        <f t="shared" si="10"/>
        <v>0</v>
      </c>
      <c r="E337" s="11"/>
      <c r="F337" s="12" t="s">
        <v>34</v>
      </c>
      <c r="G337" s="46">
        <v>127</v>
      </c>
      <c r="H337" s="46">
        <v>26</v>
      </c>
      <c r="I337" s="13"/>
      <c r="J337" s="46"/>
      <c r="K337" s="46"/>
      <c r="L337" s="15">
        <v>1</v>
      </c>
      <c r="M337" s="16">
        <v>228.01499999999999</v>
      </c>
      <c r="N337" s="16">
        <v>517.87300000000005</v>
      </c>
      <c r="O337" s="16">
        <v>806.91300000000001</v>
      </c>
      <c r="P337" s="16">
        <v>1090.42</v>
      </c>
      <c r="Q337" s="16">
        <f>(P337-M337)/3</f>
        <v>287.46833333333336</v>
      </c>
      <c r="R337" s="17"/>
    </row>
    <row r="338" spans="1:18">
      <c r="A338" s="8">
        <v>67144</v>
      </c>
      <c r="B338" s="9">
        <v>73.209999999999994</v>
      </c>
      <c r="C338" s="8">
        <v>0.92</v>
      </c>
      <c r="D338" s="10">
        <f t="shared" si="10"/>
        <v>0</v>
      </c>
      <c r="E338" s="11"/>
      <c r="F338" s="12" t="s">
        <v>34</v>
      </c>
      <c r="G338" s="46">
        <v>128</v>
      </c>
      <c r="H338" s="46">
        <v>26</v>
      </c>
      <c r="I338" s="13"/>
      <c r="J338" s="46"/>
      <c r="K338" s="46"/>
      <c r="L338" s="15">
        <v>2</v>
      </c>
      <c r="M338" s="16">
        <v>219.624</v>
      </c>
      <c r="N338" s="16">
        <v>504.53300000000002</v>
      </c>
      <c r="O338" s="16">
        <v>788.63499999999999</v>
      </c>
      <c r="P338" s="16">
        <v>1072.01</v>
      </c>
      <c r="Q338" s="16">
        <f>(P338-M338)/3</f>
        <v>284.12866666666667</v>
      </c>
      <c r="R338" s="18">
        <f>AVERAGE(Q336:Q340)</f>
        <v>285.93746666666664</v>
      </c>
    </row>
    <row r="339" spans="1:18">
      <c r="A339" s="8">
        <v>66164</v>
      </c>
      <c r="B339" s="9">
        <v>73.22</v>
      </c>
      <c r="C339" s="8">
        <v>1.1000000000000001</v>
      </c>
      <c r="D339" s="10">
        <f t="shared" si="10"/>
        <v>1.0000000000005116E-2</v>
      </c>
      <c r="E339" s="11"/>
      <c r="F339" s="12" t="s">
        <v>34</v>
      </c>
      <c r="G339" s="46">
        <v>129</v>
      </c>
      <c r="H339" s="46">
        <v>26</v>
      </c>
      <c r="I339" s="13"/>
      <c r="J339" s="46"/>
      <c r="K339" s="46"/>
      <c r="L339" s="15">
        <v>3</v>
      </c>
      <c r="M339" s="16">
        <v>225.30600000000001</v>
      </c>
      <c r="N339" s="16">
        <v>512.19100000000003</v>
      </c>
      <c r="O339" s="16">
        <v>800.22699999999998</v>
      </c>
      <c r="P339" s="16">
        <v>1085.55</v>
      </c>
      <c r="Q339" s="16">
        <f>(P339-M339)/3</f>
        <v>286.74799999999999</v>
      </c>
      <c r="R339" s="17"/>
    </row>
    <row r="340" spans="1:18">
      <c r="A340" s="8">
        <v>66185</v>
      </c>
      <c r="B340" s="9">
        <v>73.22</v>
      </c>
      <c r="C340" s="8">
        <v>1</v>
      </c>
      <c r="D340" s="10">
        <f t="shared" si="10"/>
        <v>0</v>
      </c>
      <c r="E340" s="11"/>
      <c r="F340" s="12" t="s">
        <v>34</v>
      </c>
      <c r="G340" s="46">
        <v>130</v>
      </c>
      <c r="H340" s="46">
        <v>26</v>
      </c>
      <c r="I340" s="13"/>
      <c r="J340" s="46"/>
      <c r="K340" s="46"/>
      <c r="L340" s="15">
        <v>4</v>
      </c>
      <c r="M340" s="16">
        <v>224.506</v>
      </c>
      <c r="N340" s="16">
        <v>511.65199999999999</v>
      </c>
      <c r="O340" s="16">
        <v>803.41399999999999</v>
      </c>
      <c r="P340" s="16">
        <v>1086.75</v>
      </c>
      <c r="Q340" s="16">
        <f>(P340-M340)/3</f>
        <v>287.41466666666668</v>
      </c>
      <c r="R340" s="17"/>
    </row>
    <row r="341" spans="1:18">
      <c r="A341" s="8">
        <v>66208</v>
      </c>
      <c r="B341" s="9">
        <v>73.22</v>
      </c>
      <c r="C341" s="8">
        <v>1</v>
      </c>
      <c r="D341" s="10">
        <f t="shared" si="10"/>
        <v>0</v>
      </c>
      <c r="E341" s="13">
        <f>B336-B341</f>
        <v>-1.0000000000005116E-2</v>
      </c>
      <c r="F341" s="12" t="s">
        <v>34</v>
      </c>
      <c r="G341" s="46" t="s">
        <v>22</v>
      </c>
      <c r="H341" s="46">
        <v>26</v>
      </c>
      <c r="I341" s="13"/>
      <c r="J341" s="46"/>
      <c r="K341" s="46"/>
      <c r="L341" s="15"/>
      <c r="M341" s="16"/>
      <c r="N341" s="16"/>
      <c r="O341" s="16"/>
      <c r="P341" s="16"/>
      <c r="Q341" s="16"/>
      <c r="R341" s="17"/>
    </row>
    <row r="342" spans="1:18">
      <c r="A342" s="22">
        <v>66210</v>
      </c>
      <c r="B342" s="23">
        <v>73.22</v>
      </c>
      <c r="C342" s="22">
        <v>1.1000000000000001</v>
      </c>
      <c r="D342" s="24">
        <f t="shared" si="10"/>
        <v>0</v>
      </c>
      <c r="E342" s="25"/>
      <c r="F342" s="12" t="s">
        <v>34</v>
      </c>
      <c r="G342" s="25">
        <v>131</v>
      </c>
      <c r="H342" s="25">
        <v>27</v>
      </c>
      <c r="I342" s="49">
        <f>B342*1.047998323</f>
        <v>76.734437210060008</v>
      </c>
      <c r="J342" s="54" t="s">
        <v>46</v>
      </c>
      <c r="K342" s="54">
        <v>27.67</v>
      </c>
      <c r="L342" s="50">
        <v>5</v>
      </c>
      <c r="M342" s="51">
        <v>229.95699999999999</v>
      </c>
      <c r="N342" s="51">
        <v>516.53499999999997</v>
      </c>
      <c r="O342" s="51">
        <v>802.10299999999995</v>
      </c>
      <c r="P342" s="51">
        <v>1089.8599999999999</v>
      </c>
      <c r="Q342" s="51">
        <f>(P342-M342)/3</f>
        <v>286.6343333333333</v>
      </c>
      <c r="R342" s="17"/>
    </row>
    <row r="343" spans="1:18">
      <c r="A343" s="22">
        <v>67109</v>
      </c>
      <c r="B343" s="23">
        <v>73.22</v>
      </c>
      <c r="C343" s="22">
        <v>0.89</v>
      </c>
      <c r="D343" s="24">
        <f t="shared" si="10"/>
        <v>0</v>
      </c>
      <c r="E343" s="25"/>
      <c r="F343" s="12" t="s">
        <v>34</v>
      </c>
      <c r="G343" s="25">
        <v>132</v>
      </c>
      <c r="H343" s="25">
        <v>27</v>
      </c>
      <c r="I343" s="52"/>
      <c r="J343" s="53"/>
      <c r="K343" s="53"/>
      <c r="L343" s="50">
        <v>6</v>
      </c>
      <c r="M343" s="51">
        <v>221.57400000000001</v>
      </c>
      <c r="N343" s="51">
        <v>506.54199999999997</v>
      </c>
      <c r="O343" s="51">
        <v>775.24</v>
      </c>
      <c r="P343" s="51">
        <v>1068.96</v>
      </c>
      <c r="Q343" s="51">
        <f>(P343-M343)/3</f>
        <v>282.46199999999999</v>
      </c>
      <c r="R343" s="17"/>
    </row>
    <row r="344" spans="1:18">
      <c r="A344" s="22">
        <v>66127</v>
      </c>
      <c r="B344" s="23">
        <v>73.23</v>
      </c>
      <c r="C344" s="22">
        <v>1.1000000000000001</v>
      </c>
      <c r="D344" s="24">
        <f t="shared" si="10"/>
        <v>1.0000000000005116E-2</v>
      </c>
      <c r="E344" s="25"/>
      <c r="F344" s="12" t="s">
        <v>34</v>
      </c>
      <c r="G344" s="25">
        <v>133</v>
      </c>
      <c r="H344" s="25">
        <v>27</v>
      </c>
      <c r="I344" s="52"/>
      <c r="J344" s="53"/>
      <c r="K344" s="53"/>
      <c r="L344" s="50">
        <v>7</v>
      </c>
      <c r="M344" s="51">
        <v>227.28800000000001</v>
      </c>
      <c r="N344" s="51">
        <v>514.56700000000001</v>
      </c>
      <c r="O344" s="51">
        <v>797.00400000000002</v>
      </c>
      <c r="P344" s="51">
        <v>1080.68</v>
      </c>
      <c r="Q344" s="51">
        <f>(P344-M344)/3</f>
        <v>284.464</v>
      </c>
      <c r="R344" s="18">
        <f>AVERAGE(Q342:Q346)</f>
        <v>284.09373333333332</v>
      </c>
    </row>
    <row r="345" spans="1:18">
      <c r="A345" s="22">
        <v>66128</v>
      </c>
      <c r="B345" s="23">
        <v>73.23</v>
      </c>
      <c r="C345" s="22">
        <v>1</v>
      </c>
      <c r="D345" s="24">
        <f t="shared" si="10"/>
        <v>0</v>
      </c>
      <c r="E345" s="25"/>
      <c r="F345" s="12" t="s">
        <v>34</v>
      </c>
      <c r="G345" s="25">
        <v>134</v>
      </c>
      <c r="H345" s="25">
        <v>27</v>
      </c>
      <c r="I345" s="52"/>
      <c r="J345" s="53"/>
      <c r="K345" s="53"/>
      <c r="L345" s="50">
        <v>8</v>
      </c>
      <c r="M345" s="51">
        <v>227.291</v>
      </c>
      <c r="N345" s="51">
        <v>514.56200000000001</v>
      </c>
      <c r="O345" s="51">
        <v>802.05799999999999</v>
      </c>
      <c r="P345" s="51">
        <v>1081.23</v>
      </c>
      <c r="Q345" s="51">
        <f>(P345-M345)/3</f>
        <v>284.64633333333336</v>
      </c>
      <c r="R345" s="17"/>
    </row>
    <row r="346" spans="1:18">
      <c r="A346" s="22">
        <v>67078</v>
      </c>
      <c r="B346" s="23">
        <v>73.23</v>
      </c>
      <c r="C346" s="22">
        <v>0.94</v>
      </c>
      <c r="D346" s="24">
        <f t="shared" si="10"/>
        <v>0</v>
      </c>
      <c r="E346" s="25"/>
      <c r="F346" s="12" t="s">
        <v>34</v>
      </c>
      <c r="G346" s="25">
        <v>135</v>
      </c>
      <c r="H346" s="25">
        <v>27</v>
      </c>
      <c r="I346" s="52"/>
      <c r="J346" s="53"/>
      <c r="K346" s="53"/>
      <c r="L346" s="50">
        <v>9</v>
      </c>
      <c r="M346" s="51">
        <v>223.864</v>
      </c>
      <c r="N346" s="51">
        <v>511.81599999999997</v>
      </c>
      <c r="O346" s="51">
        <v>792.36599999999999</v>
      </c>
      <c r="P346" s="51">
        <v>1070.6500000000001</v>
      </c>
      <c r="Q346" s="51">
        <f>(P346-M346)/3</f>
        <v>282.262</v>
      </c>
      <c r="R346" s="17"/>
    </row>
    <row r="347" spans="1:18">
      <c r="A347" s="22">
        <v>67141</v>
      </c>
      <c r="B347" s="23">
        <v>73.23</v>
      </c>
      <c r="C347" s="22">
        <v>0.9</v>
      </c>
      <c r="D347" s="24">
        <f t="shared" ref="D347:D361" si="11">B347-B346</f>
        <v>0</v>
      </c>
      <c r="E347" s="24">
        <f>B342-B347</f>
        <v>-1.0000000000005116E-2</v>
      </c>
      <c r="F347" s="12" t="s">
        <v>34</v>
      </c>
      <c r="G347" s="25" t="s">
        <v>22</v>
      </c>
      <c r="H347" s="25">
        <v>27</v>
      </c>
      <c r="I347" s="52"/>
      <c r="J347" s="53"/>
      <c r="K347" s="53"/>
      <c r="L347" s="50"/>
      <c r="M347" s="51"/>
      <c r="N347" s="51"/>
      <c r="O347" s="51"/>
      <c r="P347" s="51"/>
      <c r="Q347" s="51"/>
      <c r="R347" s="17"/>
    </row>
    <row r="348" spans="1:18">
      <c r="A348" s="8">
        <v>66161</v>
      </c>
      <c r="B348" s="9">
        <v>73.239999999999995</v>
      </c>
      <c r="C348" s="8">
        <v>1</v>
      </c>
      <c r="D348" s="10">
        <f t="shared" si="11"/>
        <v>9.9999999999909051E-3</v>
      </c>
      <c r="E348" s="11"/>
      <c r="F348" s="12" t="s">
        <v>34</v>
      </c>
      <c r="G348" s="46">
        <v>136</v>
      </c>
      <c r="H348" s="46">
        <v>28</v>
      </c>
      <c r="I348" s="13">
        <f>B348*1.047998323</f>
        <v>76.755397176520006</v>
      </c>
      <c r="J348" s="54" t="s">
        <v>46</v>
      </c>
      <c r="K348" s="54">
        <v>27.67</v>
      </c>
      <c r="L348" s="15">
        <v>10</v>
      </c>
      <c r="M348" s="16">
        <v>218.93199999999999</v>
      </c>
      <c r="N348" s="16">
        <v>499.63400000000001</v>
      </c>
      <c r="O348" s="16">
        <v>780.21500000000003</v>
      </c>
      <c r="P348" s="16">
        <v>1053.55</v>
      </c>
      <c r="Q348" s="16">
        <f>(P348-M348)/3</f>
        <v>278.20599999999996</v>
      </c>
      <c r="R348" s="17"/>
    </row>
    <row r="349" spans="1:18">
      <c r="A349" s="8">
        <v>66209</v>
      </c>
      <c r="B349" s="9">
        <v>73.239999999999995</v>
      </c>
      <c r="C349" s="8">
        <v>1</v>
      </c>
      <c r="D349" s="10">
        <f t="shared" si="11"/>
        <v>0</v>
      </c>
      <c r="E349" s="11"/>
      <c r="F349" s="12" t="s">
        <v>34</v>
      </c>
      <c r="G349" s="46">
        <v>136</v>
      </c>
      <c r="H349" s="46">
        <v>28</v>
      </c>
      <c r="I349" s="13"/>
      <c r="J349" s="46"/>
      <c r="K349" s="46"/>
      <c r="L349" s="15">
        <v>11</v>
      </c>
      <c r="M349" s="16">
        <v>223.41800000000001</v>
      </c>
      <c r="N349" s="16">
        <v>507.33199999999999</v>
      </c>
      <c r="O349" s="16">
        <v>788.66300000000001</v>
      </c>
      <c r="P349" s="16">
        <v>1067.9100000000001</v>
      </c>
      <c r="Q349" s="16">
        <f>(P349-M349)/3</f>
        <v>281.49733333333336</v>
      </c>
      <c r="R349" s="17"/>
    </row>
    <row r="350" spans="1:18">
      <c r="A350" s="8">
        <v>67075</v>
      </c>
      <c r="B350" s="9">
        <v>73.239999999999995</v>
      </c>
      <c r="C350" s="8">
        <v>0.91</v>
      </c>
      <c r="D350" s="10">
        <f t="shared" si="11"/>
        <v>0</v>
      </c>
      <c r="E350" s="11"/>
      <c r="F350" s="12" t="s">
        <v>34</v>
      </c>
      <c r="G350" s="46">
        <v>138</v>
      </c>
      <c r="H350" s="46">
        <v>28</v>
      </c>
      <c r="I350" s="13"/>
      <c r="J350" s="46"/>
      <c r="K350" s="46"/>
      <c r="L350" s="15">
        <v>12</v>
      </c>
      <c r="M350" s="16">
        <v>219.53399999999999</v>
      </c>
      <c r="N350" s="16">
        <v>500.101</v>
      </c>
      <c r="O350" s="16">
        <v>783.32100000000003</v>
      </c>
      <c r="P350" s="16">
        <v>1057.03</v>
      </c>
      <c r="Q350" s="16">
        <f>(P350-M350)/3</f>
        <v>279.16533333333331</v>
      </c>
      <c r="R350" s="18">
        <f>AVERAGE(Q348:Q352)</f>
        <v>279.26666666666671</v>
      </c>
    </row>
    <row r="351" spans="1:18">
      <c r="A351" s="8">
        <v>67106</v>
      </c>
      <c r="B351" s="9">
        <v>73.239999999999995</v>
      </c>
      <c r="C351" s="8">
        <v>0.91</v>
      </c>
      <c r="D351" s="10">
        <f t="shared" si="11"/>
        <v>0</v>
      </c>
      <c r="E351" s="11"/>
      <c r="F351" s="12" t="s">
        <v>34</v>
      </c>
      <c r="G351" s="46">
        <v>139</v>
      </c>
      <c r="H351" s="46">
        <v>28</v>
      </c>
      <c r="I351" s="13"/>
      <c r="J351" s="46"/>
      <c r="K351" s="46"/>
      <c r="L351" s="15">
        <v>13</v>
      </c>
      <c r="M351" s="16">
        <v>222.02699999999999</v>
      </c>
      <c r="N351" s="16">
        <v>502.40899999999999</v>
      </c>
      <c r="O351" s="16">
        <v>777.30600000000004</v>
      </c>
      <c r="P351" s="16">
        <v>1055.97</v>
      </c>
      <c r="Q351" s="16">
        <f>(P351-M351)/3</f>
        <v>277.98099999999999</v>
      </c>
      <c r="R351" s="17"/>
    </row>
    <row r="352" spans="1:18">
      <c r="A352" s="8">
        <v>67143</v>
      </c>
      <c r="B352" s="9">
        <v>73.239999999999995</v>
      </c>
      <c r="C352" s="8">
        <v>0.91</v>
      </c>
      <c r="D352" s="10">
        <f t="shared" si="11"/>
        <v>0</v>
      </c>
      <c r="E352" s="11"/>
      <c r="F352" s="12" t="s">
        <v>34</v>
      </c>
      <c r="G352" s="46">
        <v>140</v>
      </c>
      <c r="H352" s="46">
        <v>28</v>
      </c>
      <c r="I352" s="13"/>
      <c r="J352" s="46"/>
      <c r="K352" s="46"/>
      <c r="L352" s="15">
        <v>14</v>
      </c>
      <c r="M352" s="16">
        <v>222.84899999999999</v>
      </c>
      <c r="N352" s="16">
        <v>503.33699999999999</v>
      </c>
      <c r="O352" s="16">
        <v>780.46799999999996</v>
      </c>
      <c r="P352" s="16">
        <v>1061.3</v>
      </c>
      <c r="Q352" s="16">
        <f>(P352-M352)/3</f>
        <v>279.48366666666669</v>
      </c>
      <c r="R352" s="17"/>
    </row>
    <row r="353" spans="1:18">
      <c r="A353" s="8">
        <v>66162</v>
      </c>
      <c r="B353" s="9">
        <v>73.25</v>
      </c>
      <c r="C353" s="8">
        <v>1</v>
      </c>
      <c r="D353" s="10">
        <f t="shared" si="11"/>
        <v>1.0000000000005116E-2</v>
      </c>
      <c r="E353" s="13">
        <f>B348-B353</f>
        <v>-1.0000000000005116E-2</v>
      </c>
      <c r="F353" s="12" t="s">
        <v>34</v>
      </c>
      <c r="G353" s="46" t="s">
        <v>22</v>
      </c>
      <c r="H353" s="46">
        <v>28</v>
      </c>
      <c r="I353" s="13"/>
      <c r="J353" s="46"/>
      <c r="K353" s="46"/>
      <c r="L353" s="15"/>
      <c r="M353" s="16"/>
      <c r="N353" s="16"/>
      <c r="O353" s="16"/>
      <c r="P353" s="16"/>
      <c r="Q353" s="16"/>
      <c r="R353" s="17"/>
    </row>
    <row r="354" spans="1:18">
      <c r="A354" s="22">
        <v>66195</v>
      </c>
      <c r="B354" s="23">
        <v>73.25</v>
      </c>
      <c r="C354" s="22">
        <v>1</v>
      </c>
      <c r="D354" s="24">
        <f t="shared" si="11"/>
        <v>0</v>
      </c>
      <c r="E354" s="25"/>
      <c r="F354" s="12" t="s">
        <v>34</v>
      </c>
      <c r="G354" s="25">
        <v>141</v>
      </c>
      <c r="H354" s="25">
        <v>29</v>
      </c>
      <c r="I354" s="49">
        <f>B354*1.047998323</f>
        <v>76.765877159750005</v>
      </c>
      <c r="J354" s="54" t="s">
        <v>47</v>
      </c>
      <c r="K354" s="54">
        <v>27.8</v>
      </c>
      <c r="L354" s="50">
        <v>0</v>
      </c>
      <c r="M354" s="51">
        <v>229.40700000000001</v>
      </c>
      <c r="N354" s="51">
        <v>506.58499999999998</v>
      </c>
      <c r="O354" s="51">
        <v>782.60299999999995</v>
      </c>
      <c r="P354" s="51">
        <v>1047.9000000000001</v>
      </c>
      <c r="Q354" s="51">
        <f>(P354-M354)/3</f>
        <v>272.83100000000002</v>
      </c>
      <c r="R354" s="17"/>
    </row>
    <row r="355" spans="1:18">
      <c r="A355" s="22">
        <v>67077</v>
      </c>
      <c r="B355" s="23">
        <v>73.25</v>
      </c>
      <c r="C355" s="22">
        <v>0.93</v>
      </c>
      <c r="D355" s="24">
        <f t="shared" si="11"/>
        <v>0</v>
      </c>
      <c r="E355" s="25"/>
      <c r="F355" s="12" t="s">
        <v>34</v>
      </c>
      <c r="G355" s="25">
        <v>142</v>
      </c>
      <c r="H355" s="25">
        <v>29</v>
      </c>
      <c r="I355" s="52"/>
      <c r="J355" s="53"/>
      <c r="K355" s="53"/>
      <c r="L355" s="50">
        <v>1</v>
      </c>
      <c r="M355" s="51">
        <v>228.41300000000001</v>
      </c>
      <c r="N355" s="51">
        <v>506.96199999999999</v>
      </c>
      <c r="O355" s="51">
        <v>779.99900000000002</v>
      </c>
      <c r="P355" s="51">
        <v>1054.73</v>
      </c>
      <c r="Q355" s="51">
        <f>(P355-M355)/3</f>
        <v>275.43900000000002</v>
      </c>
      <c r="R355" s="17"/>
    </row>
    <row r="356" spans="1:18">
      <c r="A356" s="22">
        <v>67107</v>
      </c>
      <c r="B356" s="23">
        <v>73.25</v>
      </c>
      <c r="C356" s="22">
        <v>0.9</v>
      </c>
      <c r="D356" s="24">
        <f t="shared" si="11"/>
        <v>0</v>
      </c>
      <c r="E356" s="25"/>
      <c r="F356" s="12" t="s">
        <v>34</v>
      </c>
      <c r="G356" s="25">
        <v>143</v>
      </c>
      <c r="H356" s="25">
        <v>29</v>
      </c>
      <c r="I356" s="52"/>
      <c r="J356" s="53"/>
      <c r="K356" s="53"/>
      <c r="L356" s="50">
        <v>2</v>
      </c>
      <c r="M356" s="51">
        <v>226.97</v>
      </c>
      <c r="N356" s="51">
        <v>502.91399999999999</v>
      </c>
      <c r="O356" s="51">
        <v>773.15</v>
      </c>
      <c r="P356" s="51">
        <v>1042.7</v>
      </c>
      <c r="Q356" s="51">
        <f>(P356-M356)/3</f>
        <v>271.91000000000003</v>
      </c>
      <c r="R356" s="18">
        <f>AVERAGE(Q354:Q358)</f>
        <v>274.08660000000003</v>
      </c>
    </row>
    <row r="357" spans="1:18">
      <c r="A357" s="22">
        <v>66163</v>
      </c>
      <c r="B357" s="23">
        <v>73.260000000000005</v>
      </c>
      <c r="C357" s="22">
        <v>1.1000000000000001</v>
      </c>
      <c r="D357" s="24">
        <f t="shared" si="11"/>
        <v>1.0000000000005116E-2</v>
      </c>
      <c r="E357" s="25"/>
      <c r="F357" s="12" t="s">
        <v>34</v>
      </c>
      <c r="G357" s="25">
        <v>144</v>
      </c>
      <c r="H357" s="25">
        <v>29</v>
      </c>
      <c r="I357" s="52"/>
      <c r="J357" s="53"/>
      <c r="K357" s="53"/>
      <c r="L357" s="50">
        <v>3</v>
      </c>
      <c r="M357" s="51">
        <v>228.89599999999999</v>
      </c>
      <c r="N357" s="51">
        <v>503.79300000000001</v>
      </c>
      <c r="O357" s="51">
        <v>779.79300000000001</v>
      </c>
      <c r="P357" s="51">
        <v>1046.3399999999999</v>
      </c>
      <c r="Q357" s="51">
        <f>(P357-M357)/3</f>
        <v>272.48133333333334</v>
      </c>
      <c r="R357" s="17"/>
    </row>
    <row r="358" spans="1:18">
      <c r="A358" s="22">
        <v>66196</v>
      </c>
      <c r="B358" s="23">
        <v>73.260000000000005</v>
      </c>
      <c r="C358" s="22">
        <v>1.1000000000000001</v>
      </c>
      <c r="D358" s="24">
        <f t="shared" si="11"/>
        <v>0</v>
      </c>
      <c r="E358" s="25"/>
      <c r="F358" s="12" t="s">
        <v>34</v>
      </c>
      <c r="G358" s="25">
        <v>145</v>
      </c>
      <c r="H358" s="25">
        <v>29</v>
      </c>
      <c r="I358" s="52"/>
      <c r="J358" s="53"/>
      <c r="K358" s="53"/>
      <c r="L358" s="50">
        <v>4</v>
      </c>
      <c r="M358" s="51">
        <v>232.345</v>
      </c>
      <c r="N358" s="51">
        <v>510.55399999999997</v>
      </c>
      <c r="O358" s="51">
        <v>790.12900000000002</v>
      </c>
      <c r="P358" s="51">
        <v>1065.6600000000001</v>
      </c>
      <c r="Q358" s="51">
        <f>(P358-M358)/3</f>
        <v>277.7716666666667</v>
      </c>
      <c r="R358" s="17"/>
    </row>
    <row r="359" spans="1:18">
      <c r="A359" s="22">
        <v>67076</v>
      </c>
      <c r="B359" s="23">
        <v>73.260000000000005</v>
      </c>
      <c r="C359" s="22">
        <v>0.92</v>
      </c>
      <c r="D359" s="24">
        <f t="shared" si="11"/>
        <v>0</v>
      </c>
      <c r="E359" s="24">
        <f>B354-B359</f>
        <v>-1.0000000000005116E-2</v>
      </c>
      <c r="F359" s="12" t="s">
        <v>34</v>
      </c>
      <c r="G359" s="25" t="s">
        <v>22</v>
      </c>
      <c r="H359" s="25">
        <v>29</v>
      </c>
      <c r="I359" s="52"/>
      <c r="J359" s="53"/>
      <c r="K359" s="53"/>
      <c r="L359" s="50"/>
      <c r="M359" s="51"/>
      <c r="N359" s="51"/>
      <c r="O359" s="51"/>
      <c r="P359" s="51"/>
      <c r="Q359" s="51"/>
      <c r="R359" s="17"/>
    </row>
    <row r="360" spans="1:18" ht="14">
      <c r="A360" s="8">
        <v>67108</v>
      </c>
      <c r="B360" s="9">
        <v>73.260000000000005</v>
      </c>
      <c r="C360" s="8">
        <v>0.93</v>
      </c>
      <c r="D360" s="10">
        <f t="shared" si="11"/>
        <v>0</v>
      </c>
      <c r="E360" s="11"/>
      <c r="F360" s="11"/>
      <c r="G360" s="11"/>
      <c r="H360" s="11"/>
      <c r="I360" s="13"/>
      <c r="J360" s="46"/>
      <c r="K360" s="46"/>
      <c r="L360" s="46"/>
      <c r="M360" s="16"/>
      <c r="N360" s="16"/>
      <c r="O360" s="16"/>
      <c r="P360" s="16"/>
      <c r="Q360" s="16"/>
      <c r="R360" s="17"/>
    </row>
    <row r="361" spans="1:18" ht="14">
      <c r="A361" s="8">
        <v>67142</v>
      </c>
      <c r="B361" s="9">
        <v>73.260000000000005</v>
      </c>
      <c r="C361" s="8">
        <v>0.94</v>
      </c>
      <c r="D361" s="10">
        <f t="shared" si="11"/>
        <v>0</v>
      </c>
      <c r="E361" s="11"/>
      <c r="F361" s="11"/>
      <c r="G361" s="11"/>
      <c r="H361" s="11"/>
      <c r="I361" s="13"/>
      <c r="J361" s="46"/>
      <c r="K361" s="46"/>
      <c r="L361" s="46"/>
      <c r="M361" s="16"/>
      <c r="N361" s="16"/>
      <c r="O361" s="16"/>
      <c r="P361" s="16"/>
      <c r="Q361" s="16"/>
      <c r="R361" s="40"/>
    </row>
  </sheetData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SiPMs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Tolstukhin</cp:lastModifiedBy>
  <cp:revision>0</cp:revision>
  <dcterms:modified xsi:type="dcterms:W3CDTF">2013-12-13T02:44:51Z</dcterms:modified>
</cp:coreProperties>
</file>