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20" yWindow="0" windowWidth="25600" windowHeight="14260"/>
  </bookViews>
  <sheets>
    <sheet name="PS SiPMs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4" i="7" l="1"/>
  <c r="D44" i="7"/>
  <c r="Q43" i="7"/>
  <c r="D43" i="7"/>
  <c r="Q40" i="7"/>
  <c r="Q41" i="7"/>
  <c r="Q42" i="7"/>
  <c r="R42" i="7"/>
  <c r="D42" i="7"/>
  <c r="D41" i="7"/>
  <c r="I40" i="7"/>
  <c r="D40" i="7"/>
  <c r="R12" i="7"/>
  <c r="Q10" i="7"/>
  <c r="Q4" i="7"/>
  <c r="Q5" i="7"/>
  <c r="R4" i="7"/>
  <c r="Q7" i="7"/>
  <c r="I10" i="7"/>
  <c r="D10" i="7"/>
  <c r="E8" i="7"/>
  <c r="D8" i="7"/>
  <c r="D7" i="7"/>
  <c r="E39" i="7"/>
  <c r="D39" i="7"/>
  <c r="Q38" i="7"/>
  <c r="D38" i="7"/>
  <c r="Q37" i="7"/>
  <c r="D37" i="7"/>
  <c r="Q34" i="7"/>
  <c r="Q35" i="7"/>
  <c r="Q36" i="7"/>
  <c r="R36" i="7"/>
  <c r="D36" i="7"/>
  <c r="D35" i="7"/>
  <c r="I34" i="7"/>
  <c r="D34" i="7"/>
  <c r="Q178" i="7"/>
  <c r="Q179" i="7"/>
  <c r="Q180" i="7"/>
  <c r="Q181" i="7"/>
  <c r="R180" i="7"/>
  <c r="Q172" i="7"/>
  <c r="Q173" i="7"/>
  <c r="Q174" i="7"/>
  <c r="Q175" i="7"/>
  <c r="Q176" i="7"/>
  <c r="R174" i="7"/>
  <c r="Q166" i="7"/>
  <c r="Q167" i="7"/>
  <c r="Q168" i="7"/>
  <c r="Q169" i="7"/>
  <c r="Q170" i="7"/>
  <c r="R168" i="7"/>
  <c r="Q160" i="7"/>
  <c r="Q161" i="7"/>
  <c r="Q162" i="7"/>
  <c r="Q163" i="7"/>
  <c r="Q164" i="7"/>
  <c r="R162" i="7"/>
  <c r="Q154" i="7"/>
  <c r="Q155" i="7"/>
  <c r="Q156" i="7"/>
  <c r="Q157" i="7"/>
  <c r="Q158" i="7"/>
  <c r="R156" i="7"/>
  <c r="Q148" i="7"/>
  <c r="Q149" i="7"/>
  <c r="Q150" i="7"/>
  <c r="Q151" i="7"/>
  <c r="Q152" i="7"/>
  <c r="R150" i="7"/>
  <c r="Q143" i="7"/>
  <c r="Q144" i="7"/>
  <c r="Q145" i="7"/>
  <c r="Q146" i="7"/>
  <c r="Q142" i="7"/>
  <c r="R144" i="7"/>
  <c r="Q136" i="7"/>
  <c r="Q137" i="7"/>
  <c r="Q138" i="7"/>
  <c r="Q139" i="7"/>
  <c r="Q140" i="7"/>
  <c r="R138" i="7"/>
  <c r="Q130" i="7"/>
  <c r="Q131" i="7"/>
  <c r="Q132" i="7"/>
  <c r="Q133" i="7"/>
  <c r="Q134" i="7"/>
  <c r="R132" i="7"/>
  <c r="Q124" i="7"/>
  <c r="Q125" i="7"/>
  <c r="Q126" i="7"/>
  <c r="Q127" i="7"/>
  <c r="Q128" i="7"/>
  <c r="R126" i="7"/>
  <c r="Q118" i="7"/>
  <c r="Q119" i="7"/>
  <c r="Q120" i="7"/>
  <c r="Q121" i="7"/>
  <c r="Q122" i="7"/>
  <c r="R120" i="7"/>
  <c r="Q112" i="7"/>
  <c r="Q113" i="7"/>
  <c r="Q114" i="7"/>
  <c r="Q115" i="7"/>
  <c r="Q116" i="7"/>
  <c r="R114" i="7"/>
  <c r="Q106" i="7"/>
  <c r="Q107" i="7"/>
  <c r="Q108" i="7"/>
  <c r="Q109" i="7"/>
  <c r="Q110" i="7"/>
  <c r="R108" i="7"/>
  <c r="Q100" i="7"/>
  <c r="Q101" i="7"/>
  <c r="Q102" i="7"/>
  <c r="Q103" i="7"/>
  <c r="Q104" i="7"/>
  <c r="R102" i="7"/>
  <c r="Q94" i="7"/>
  <c r="Q95" i="7"/>
  <c r="Q96" i="7"/>
  <c r="Q97" i="7"/>
  <c r="Q98" i="7"/>
  <c r="R96" i="7"/>
  <c r="Q88" i="7"/>
  <c r="Q89" i="7"/>
  <c r="Q90" i="7"/>
  <c r="Q91" i="7"/>
  <c r="Q92" i="7"/>
  <c r="R90" i="7"/>
  <c r="Q82" i="7"/>
  <c r="Q83" i="7"/>
  <c r="Q84" i="7"/>
  <c r="Q85" i="7"/>
  <c r="Q86" i="7"/>
  <c r="R84" i="7"/>
  <c r="Q76" i="7"/>
  <c r="Q77" i="7"/>
  <c r="Q78" i="7"/>
  <c r="Q79" i="7"/>
  <c r="Q80" i="7"/>
  <c r="R78" i="7"/>
  <c r="Q70" i="7"/>
  <c r="Q71" i="7"/>
  <c r="Q72" i="7"/>
  <c r="Q73" i="7"/>
  <c r="Q74" i="7"/>
  <c r="R72" i="7"/>
  <c r="Q64" i="7"/>
  <c r="Q65" i="7"/>
  <c r="Q66" i="7"/>
  <c r="Q67" i="7"/>
  <c r="Q68" i="7"/>
  <c r="R66" i="7"/>
  <c r="Q58" i="7"/>
  <c r="Q59" i="7"/>
  <c r="Q60" i="7"/>
  <c r="Q61" i="7"/>
  <c r="Q62" i="7"/>
  <c r="R60" i="7"/>
  <c r="Q52" i="7"/>
  <c r="Q53" i="7"/>
  <c r="Q54" i="7"/>
  <c r="Q55" i="7"/>
  <c r="Q56" i="7"/>
  <c r="R54" i="7"/>
  <c r="Q46" i="7"/>
  <c r="Q47" i="7"/>
  <c r="Q48" i="7"/>
  <c r="Q49" i="7"/>
  <c r="Q50" i="7"/>
  <c r="R48" i="7"/>
  <c r="Q28" i="7"/>
  <c r="Q29" i="7"/>
  <c r="Q30" i="7"/>
  <c r="Q31" i="7"/>
  <c r="Q32" i="7"/>
  <c r="R30" i="7"/>
  <c r="Q22" i="7"/>
  <c r="Q23" i="7"/>
  <c r="Q24" i="7"/>
  <c r="Q25" i="7"/>
  <c r="Q26" i="7"/>
  <c r="R24" i="7"/>
  <c r="Q16" i="7"/>
  <c r="Q17" i="7"/>
  <c r="Q18" i="7"/>
  <c r="Q19" i="7"/>
  <c r="Q20" i="7"/>
  <c r="R18" i="7"/>
  <c r="Q11" i="7"/>
  <c r="Q12" i="7"/>
  <c r="Q13" i="7"/>
  <c r="Q14" i="7"/>
  <c r="Q2" i="7"/>
  <c r="Q3" i="7"/>
  <c r="I353" i="7"/>
  <c r="I347" i="7"/>
  <c r="I341" i="7"/>
  <c r="I335" i="7"/>
  <c r="I329" i="7"/>
  <c r="I323" i="7"/>
  <c r="I317" i="7"/>
  <c r="I311" i="7"/>
  <c r="I305" i="7"/>
  <c r="I299" i="7"/>
  <c r="I293" i="7"/>
  <c r="I287" i="7"/>
  <c r="I281" i="7"/>
  <c r="I275" i="7"/>
  <c r="I269" i="7"/>
  <c r="I263" i="7"/>
  <c r="I257" i="7"/>
  <c r="I251" i="7"/>
  <c r="I245" i="7"/>
  <c r="I239" i="7"/>
  <c r="I233" i="7"/>
  <c r="I227" i="7"/>
  <c r="I221" i="7"/>
  <c r="I215" i="7"/>
  <c r="I209" i="7"/>
  <c r="I203" i="7"/>
  <c r="I197" i="7"/>
  <c r="I191" i="7"/>
  <c r="I185" i="7"/>
  <c r="I178" i="7"/>
  <c r="I172" i="7"/>
  <c r="I166" i="7"/>
  <c r="I160" i="7"/>
  <c r="I154" i="7"/>
  <c r="I148" i="7"/>
  <c r="I142" i="7"/>
  <c r="I136" i="7"/>
  <c r="I130" i="7"/>
  <c r="I124" i="7"/>
  <c r="I118" i="7"/>
  <c r="I112" i="7"/>
  <c r="I106" i="7"/>
  <c r="I100" i="7"/>
  <c r="I94" i="7"/>
  <c r="I88" i="7"/>
  <c r="I82" i="7"/>
  <c r="I76" i="7"/>
  <c r="I70" i="7"/>
  <c r="I64" i="7"/>
  <c r="I58" i="7"/>
  <c r="I52" i="7"/>
  <c r="I46" i="7"/>
  <c r="I28" i="7"/>
  <c r="I22" i="7"/>
  <c r="I16" i="7"/>
  <c r="I9" i="7"/>
  <c r="I2" i="7"/>
  <c r="E358" i="7"/>
  <c r="E352" i="7"/>
  <c r="E346" i="7"/>
  <c r="E340" i="7"/>
  <c r="E334" i="7"/>
  <c r="E328" i="7"/>
  <c r="E322" i="7"/>
  <c r="E316" i="7"/>
  <c r="E310" i="7"/>
  <c r="E304" i="7"/>
  <c r="E298" i="7"/>
  <c r="E292" i="7"/>
  <c r="E286" i="7"/>
  <c r="E280" i="7"/>
  <c r="E274" i="7"/>
  <c r="E268" i="7"/>
  <c r="E262" i="7"/>
  <c r="E256" i="7"/>
  <c r="E117" i="7"/>
  <c r="E123" i="7"/>
  <c r="E129" i="7"/>
  <c r="E135" i="7"/>
  <c r="E141" i="7"/>
  <c r="E147" i="7"/>
  <c r="E153" i="7"/>
  <c r="E159" i="7"/>
  <c r="E165" i="7"/>
  <c r="E171" i="7"/>
  <c r="E177" i="7"/>
  <c r="E183" i="7"/>
  <c r="E190" i="7"/>
  <c r="E196" i="7"/>
  <c r="E202" i="7"/>
  <c r="E208" i="7"/>
  <c r="E214" i="7"/>
  <c r="E220" i="7"/>
  <c r="E226" i="7"/>
  <c r="E232" i="7"/>
  <c r="E238" i="7"/>
  <c r="E244" i="7"/>
  <c r="E250" i="7"/>
  <c r="E111" i="7"/>
  <c r="E105" i="7"/>
  <c r="E99" i="7"/>
  <c r="E93" i="7"/>
  <c r="E87" i="7"/>
  <c r="E81" i="7"/>
  <c r="E75" i="7"/>
  <c r="E69" i="7"/>
  <c r="E63" i="7"/>
  <c r="E57" i="7"/>
  <c r="E51" i="7"/>
  <c r="E45" i="7"/>
  <c r="E33" i="7"/>
  <c r="E27" i="7"/>
  <c r="E21" i="7"/>
  <c r="E15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9" i="7"/>
  <c r="D6" i="7"/>
  <c r="D5" i="7"/>
  <c r="D4" i="7"/>
  <c r="D3" i="7"/>
</calcChain>
</file>

<file path=xl/sharedStrings.xml><?xml version="1.0" encoding="utf-8"?>
<sst xmlns="http://schemas.openxmlformats.org/spreadsheetml/2006/main" count="480" uniqueCount="34">
  <si>
    <t>Serial NO.</t>
  </si>
  <si>
    <t>Vop[V]</t>
  </si>
  <si>
    <t>Dark[Mcps]</t>
  </si>
  <si>
    <t>Delta Vop</t>
  </si>
  <si>
    <t>Group Delta</t>
  </si>
  <si>
    <t>ARM-A</t>
  </si>
  <si>
    <t>Spare</t>
  </si>
  <si>
    <t>Bias Ch #</t>
  </si>
  <si>
    <t>Assembly</t>
  </si>
  <si>
    <t>SiPM          Ch  #</t>
  </si>
  <si>
    <t>VSET[V]</t>
  </si>
  <si>
    <t>ARM-B</t>
  </si>
  <si>
    <t>Run NO.</t>
  </si>
  <si>
    <t>Av. T [°C]</t>
  </si>
  <si>
    <t>fADC CH</t>
  </si>
  <si>
    <t>N1</t>
  </si>
  <si>
    <t>N2</t>
  </si>
  <si>
    <t>N3</t>
  </si>
  <si>
    <t>N4</t>
  </si>
  <si>
    <t>run 86</t>
  </si>
  <si>
    <t>run 87</t>
  </si>
  <si>
    <t>run 88</t>
  </si>
  <si>
    <t>run 89</t>
  </si>
  <si>
    <t>run 90</t>
  </si>
  <si>
    <t>run 91</t>
  </si>
  <si>
    <t>run 94</t>
  </si>
  <si>
    <t>run 95</t>
  </si>
  <si>
    <t>run 96</t>
  </si>
  <si>
    <t>run 97</t>
  </si>
  <si>
    <t>run 98</t>
  </si>
  <si>
    <t>nd</t>
  </si>
  <si>
    <t>Nphe</t>
  </si>
  <si>
    <t>Av Nphe</t>
  </si>
  <si>
    <t>*run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</si>
</sst>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/>
    <xf numFmtId="0" fontId="0" fillId="5" borderId="0" xfId="0" applyFill="1"/>
    <xf numFmtId="0" fontId="1" fillId="0" borderId="1" xfId="0" applyFont="1" applyBorder="1"/>
    <xf numFmtId="0" fontId="1" fillId="3" borderId="1" xfId="0" applyFont="1" applyFill="1" applyBorder="1"/>
    <xf numFmtId="0" fontId="1" fillId="6" borderId="1" xfId="0" applyFont="1" applyFill="1" applyBorder="1"/>
    <xf numFmtId="2" fontId="0" fillId="2" borderId="1" xfId="0" applyNumberFormat="1" applyFill="1" applyBorder="1"/>
    <xf numFmtId="2" fontId="0" fillId="0" borderId="0" xfId="0" applyNumberFormat="1"/>
    <xf numFmtId="2" fontId="0" fillId="0" borderId="1" xfId="0" applyNumberFormat="1" applyBorder="1"/>
    <xf numFmtId="2" fontId="0" fillId="6" borderId="1" xfId="0" applyNumberFormat="1" applyFill="1" applyBorder="1"/>
    <xf numFmtId="2" fontId="0" fillId="3" borderId="1" xfId="0" applyNumberFormat="1" applyFill="1" applyBorder="1"/>
    <xf numFmtId="2" fontId="0" fillId="5" borderId="0" xfId="0" applyNumberFormat="1" applyFill="1"/>
    <xf numFmtId="0" fontId="1" fillId="7" borderId="1" xfId="0" applyFont="1" applyFill="1" applyBorder="1"/>
    <xf numFmtId="0" fontId="0" fillId="0" borderId="0" xfId="0" applyFill="1"/>
    <xf numFmtId="0" fontId="0" fillId="2" borderId="2" xfId="0" applyFill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/>
    <xf numFmtId="0" fontId="0" fillId="8" borderId="1" xfId="0" applyFill="1" applyBorder="1"/>
    <xf numFmtId="0" fontId="1" fillId="8" borderId="1" xfId="0" applyFont="1" applyFill="1" applyBorder="1"/>
    <xf numFmtId="2" fontId="0" fillId="8" borderId="1" xfId="0" applyNumberFormat="1" applyFill="1" applyBorder="1"/>
    <xf numFmtId="0" fontId="4" fillId="9" borderId="1" xfId="0" applyFont="1" applyFill="1" applyBorder="1"/>
    <xf numFmtId="0" fontId="1" fillId="9" borderId="1" xfId="0" applyFont="1" applyFill="1" applyBorder="1"/>
    <xf numFmtId="2" fontId="4" fillId="9" borderId="1" xfId="0" applyNumberFormat="1" applyFont="1" applyFill="1" applyBorder="1"/>
    <xf numFmtId="0" fontId="4" fillId="9" borderId="2" xfId="0" applyFont="1" applyFill="1" applyBorder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0"/>
  <sheetViews>
    <sheetView tabSelected="1" topLeftCell="A12" workbookViewId="0">
      <selection activeCell="Q34" sqref="Q34:Q38"/>
    </sheetView>
  </sheetViews>
  <sheetFormatPr baseColWidth="10" defaultColWidth="8.83203125" defaultRowHeight="14" x14ac:dyDescent="0"/>
  <cols>
    <col min="1" max="2" width="15.6640625" customWidth="1"/>
    <col min="3" max="3" width="9.5" customWidth="1"/>
    <col min="4" max="4" width="7.6640625" customWidth="1"/>
    <col min="5" max="5" width="7.5" customWidth="1"/>
    <col min="6" max="6" width="9.83203125" customWidth="1"/>
    <col min="9" max="9" width="8.83203125" style="4"/>
    <col min="10" max="10" width="12.6640625" customWidth="1"/>
    <col min="13" max="17" width="8.83203125" style="25"/>
    <col min="18" max="18" width="9.1640625" customWidth="1"/>
  </cols>
  <sheetData>
    <row r="1" spans="1:18" ht="30" customHeight="1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14" t="s">
        <v>8</v>
      </c>
      <c r="G1" s="14" t="s">
        <v>9</v>
      </c>
      <c r="H1" s="1" t="s">
        <v>7</v>
      </c>
      <c r="I1" s="6" t="s">
        <v>10</v>
      </c>
      <c r="J1" s="14" t="s">
        <v>12</v>
      </c>
      <c r="K1" s="14" t="s">
        <v>13</v>
      </c>
      <c r="L1" s="1" t="s">
        <v>14</v>
      </c>
      <c r="M1" s="24" t="s">
        <v>15</v>
      </c>
      <c r="N1" s="24" t="s">
        <v>16</v>
      </c>
      <c r="O1" s="24" t="s">
        <v>17</v>
      </c>
      <c r="P1" s="24" t="s">
        <v>18</v>
      </c>
      <c r="Q1" s="24" t="s">
        <v>31</v>
      </c>
      <c r="R1" s="32" t="s">
        <v>32</v>
      </c>
    </row>
    <row r="2" spans="1:18" ht="15">
      <c r="A2" s="7">
        <v>67387</v>
      </c>
      <c r="B2" s="8">
        <v>72.73</v>
      </c>
      <c r="C2" s="7">
        <v>0.86</v>
      </c>
      <c r="D2" s="9"/>
      <c r="E2" s="2"/>
      <c r="F2" s="15" t="s">
        <v>5</v>
      </c>
      <c r="G2" s="2">
        <v>1</v>
      </c>
      <c r="H2" s="2">
        <v>1</v>
      </c>
      <c r="I2" s="5">
        <f>B2*1.047998323</f>
        <v>76.220918031790006</v>
      </c>
      <c r="J2" s="30" t="s">
        <v>22</v>
      </c>
      <c r="K2" s="30">
        <v>27.625</v>
      </c>
      <c r="L2" s="21">
        <v>5</v>
      </c>
      <c r="M2" s="26">
        <v>236.18299999999999</v>
      </c>
      <c r="N2" s="26">
        <v>515.774</v>
      </c>
      <c r="O2" s="26">
        <v>793.05100000000004</v>
      </c>
      <c r="P2" s="26">
        <v>1069.93</v>
      </c>
      <c r="Q2" s="26">
        <f>(P2-M2)/3</f>
        <v>277.91566666666671</v>
      </c>
      <c r="R2" s="33"/>
    </row>
    <row r="3" spans="1:18" ht="15">
      <c r="A3" s="7">
        <v>67470</v>
      </c>
      <c r="B3" s="8">
        <v>72.73</v>
      </c>
      <c r="C3" s="7">
        <v>1</v>
      </c>
      <c r="D3" s="9">
        <f t="shared" ref="D3:D73" si="0">B3-B2</f>
        <v>0</v>
      </c>
      <c r="E3" s="2"/>
      <c r="F3" s="15" t="s">
        <v>5</v>
      </c>
      <c r="G3" s="2">
        <v>4</v>
      </c>
      <c r="H3" s="2">
        <v>1</v>
      </c>
      <c r="I3" s="5"/>
      <c r="J3" s="21"/>
      <c r="K3" s="21"/>
      <c r="L3" s="21">
        <v>6</v>
      </c>
      <c r="M3" s="26">
        <v>232.93600000000001</v>
      </c>
      <c r="N3" s="26">
        <v>508.82100000000003</v>
      </c>
      <c r="O3" s="26">
        <v>783.39300000000003</v>
      </c>
      <c r="P3" s="26">
        <v>1058.8599999999999</v>
      </c>
      <c r="Q3" s="26">
        <f>(P3-M3)/3</f>
        <v>275.30799999999994</v>
      </c>
      <c r="R3" s="33"/>
    </row>
    <row r="4" spans="1:18" ht="15">
      <c r="A4" s="7">
        <v>67490</v>
      </c>
      <c r="B4" s="8">
        <v>72.73</v>
      </c>
      <c r="C4" s="7">
        <v>1</v>
      </c>
      <c r="D4" s="9">
        <f t="shared" si="0"/>
        <v>0</v>
      </c>
      <c r="E4" s="2"/>
      <c r="F4" s="15" t="s">
        <v>5</v>
      </c>
      <c r="G4" s="2">
        <v>7</v>
      </c>
      <c r="H4" s="2">
        <v>1</v>
      </c>
      <c r="I4" s="5"/>
      <c r="J4" s="21"/>
      <c r="K4" s="21"/>
      <c r="L4" s="21">
        <v>7</v>
      </c>
      <c r="M4" s="26">
        <v>238.267</v>
      </c>
      <c r="N4" s="26">
        <v>518.58100000000002</v>
      </c>
      <c r="O4" s="26">
        <v>794.75900000000001</v>
      </c>
      <c r="P4" s="26">
        <v>1071.5</v>
      </c>
      <c r="Q4" s="26">
        <f t="shared" ref="Q4:Q5" si="1">(P4-M4)/3</f>
        <v>277.74433333333332</v>
      </c>
      <c r="R4" s="34">
        <f>AVERAGE(Q2:Q5,Q7)</f>
        <v>277.04886666666664</v>
      </c>
    </row>
    <row r="5" spans="1:18" ht="15">
      <c r="A5" s="7">
        <v>66033</v>
      </c>
      <c r="B5" s="8">
        <v>72.739999999999995</v>
      </c>
      <c r="C5" s="7">
        <v>0.98</v>
      </c>
      <c r="D5" s="9">
        <f t="shared" si="0"/>
        <v>9.9999999999909051E-3</v>
      </c>
      <c r="E5" s="2"/>
      <c r="F5" s="15" t="s">
        <v>5</v>
      </c>
      <c r="G5" s="2">
        <v>10</v>
      </c>
      <c r="H5" s="2">
        <v>1</v>
      </c>
      <c r="I5" s="5"/>
      <c r="J5" s="21"/>
      <c r="K5" s="21"/>
      <c r="L5" s="21">
        <v>8</v>
      </c>
      <c r="M5" s="26">
        <v>237.06399999999999</v>
      </c>
      <c r="N5" s="26">
        <v>516.35900000000004</v>
      </c>
      <c r="O5" s="26">
        <v>795.22</v>
      </c>
      <c r="P5" s="26">
        <v>1073.6600000000001</v>
      </c>
      <c r="Q5" s="26">
        <f t="shared" si="1"/>
        <v>278.86533333333335</v>
      </c>
      <c r="R5" s="33"/>
    </row>
    <row r="6" spans="1:18" ht="15">
      <c r="A6" s="7">
        <v>66220</v>
      </c>
      <c r="B6" s="8">
        <v>72.739999999999995</v>
      </c>
      <c r="C6" s="7">
        <v>1</v>
      </c>
      <c r="D6" s="9">
        <f t="shared" si="0"/>
        <v>0</v>
      </c>
      <c r="E6" s="2"/>
      <c r="F6" s="15" t="s">
        <v>5</v>
      </c>
      <c r="G6" s="42">
        <v>13</v>
      </c>
      <c r="H6" s="2">
        <v>1</v>
      </c>
      <c r="I6" s="5"/>
      <c r="J6" s="43"/>
      <c r="K6" s="43"/>
      <c r="L6" s="21">
        <v>9</v>
      </c>
      <c r="M6" s="26" t="s">
        <v>30</v>
      </c>
      <c r="N6" s="26" t="s">
        <v>30</v>
      </c>
      <c r="O6" s="26" t="s">
        <v>30</v>
      </c>
      <c r="P6" s="26" t="s">
        <v>30</v>
      </c>
      <c r="Q6" s="26" t="s">
        <v>30</v>
      </c>
      <c r="R6" s="33"/>
    </row>
    <row r="7" spans="1:18" ht="15">
      <c r="A7" s="7">
        <v>66220</v>
      </c>
      <c r="B7" s="8">
        <v>72.739999999999995</v>
      </c>
      <c r="C7" s="7">
        <v>1</v>
      </c>
      <c r="D7" s="9">
        <f>B7-B6</f>
        <v>0</v>
      </c>
      <c r="E7" s="2"/>
      <c r="F7" s="15" t="s">
        <v>5</v>
      </c>
      <c r="G7" s="42">
        <v>13</v>
      </c>
      <c r="H7" s="2">
        <v>1</v>
      </c>
      <c r="I7" s="5"/>
      <c r="J7" s="40" t="s">
        <v>33</v>
      </c>
      <c r="K7" s="40">
        <v>26.28</v>
      </c>
      <c r="L7" s="21">
        <v>4</v>
      </c>
      <c r="M7" s="26">
        <v>210.80699999999999</v>
      </c>
      <c r="N7" s="26">
        <v>486.67599999999999</v>
      </c>
      <c r="O7" s="26">
        <v>762.27300000000002</v>
      </c>
      <c r="P7" s="26">
        <v>1037.04</v>
      </c>
      <c r="Q7" s="26">
        <f>(P7-M7)/3</f>
        <v>275.411</v>
      </c>
      <c r="R7" s="33"/>
    </row>
    <row r="8" spans="1:18" ht="15">
      <c r="A8" s="7">
        <v>66231</v>
      </c>
      <c r="B8" s="8">
        <v>72.739999999999995</v>
      </c>
      <c r="C8" s="7">
        <v>0.99</v>
      </c>
      <c r="D8" s="9">
        <f>B8-B6</f>
        <v>0</v>
      </c>
      <c r="E8" s="5">
        <f>B2-B8</f>
        <v>-9.9999999999909051E-3</v>
      </c>
      <c r="F8" s="15" t="s">
        <v>5</v>
      </c>
      <c r="G8" s="2" t="s">
        <v>6</v>
      </c>
      <c r="H8" s="2">
        <v>1</v>
      </c>
      <c r="I8" s="5"/>
      <c r="J8" s="21"/>
      <c r="K8" s="21"/>
      <c r="L8" s="21"/>
      <c r="M8" s="26"/>
      <c r="N8" s="26"/>
      <c r="O8" s="26"/>
      <c r="P8" s="26"/>
      <c r="Q8" s="26"/>
      <c r="R8" s="33"/>
    </row>
    <row r="9" spans="1:18" ht="15">
      <c r="A9" s="10">
        <v>66256</v>
      </c>
      <c r="B9" s="11">
        <v>72.739999999999995</v>
      </c>
      <c r="C9" s="10">
        <v>1</v>
      </c>
      <c r="D9" s="13">
        <f>B9-B7</f>
        <v>0</v>
      </c>
      <c r="E9" s="12"/>
      <c r="F9" s="15" t="s">
        <v>5</v>
      </c>
      <c r="G9" s="16">
        <v>2</v>
      </c>
      <c r="H9" s="12">
        <v>2</v>
      </c>
      <c r="I9" s="13">
        <f>B9*1.047998323</f>
        <v>76.231398015020005</v>
      </c>
      <c r="J9" s="30" t="s">
        <v>22</v>
      </c>
      <c r="K9" s="30">
        <v>27.625</v>
      </c>
      <c r="L9" s="23">
        <v>0</v>
      </c>
      <c r="M9" s="27" t="s">
        <v>30</v>
      </c>
      <c r="N9" s="27" t="s">
        <v>30</v>
      </c>
      <c r="O9" s="27" t="s">
        <v>30</v>
      </c>
      <c r="P9" s="27" t="s">
        <v>30</v>
      </c>
      <c r="Q9" s="26"/>
      <c r="R9" s="33"/>
    </row>
    <row r="10" spans="1:18" ht="15">
      <c r="A10" s="10">
        <v>66256</v>
      </c>
      <c r="B10" s="11">
        <v>72.739999999999995</v>
      </c>
      <c r="C10" s="10">
        <v>1</v>
      </c>
      <c r="D10" s="13">
        <f>B10-B9</f>
        <v>0</v>
      </c>
      <c r="E10" s="12"/>
      <c r="F10" s="15" t="s">
        <v>5</v>
      </c>
      <c r="G10" s="12">
        <v>2</v>
      </c>
      <c r="H10" s="12">
        <v>2</v>
      </c>
      <c r="I10" s="13">
        <f>B10*1.047998323</f>
        <v>76.231398015020005</v>
      </c>
      <c r="J10" s="40" t="s">
        <v>33</v>
      </c>
      <c r="K10" s="40">
        <v>26.28</v>
      </c>
      <c r="L10" s="23">
        <v>5</v>
      </c>
      <c r="M10" s="27">
        <v>217.68299999999999</v>
      </c>
      <c r="N10" s="27">
        <v>498.70499999999998</v>
      </c>
      <c r="O10" s="27">
        <v>778.59400000000005</v>
      </c>
      <c r="P10" s="27">
        <v>1056.56</v>
      </c>
      <c r="Q10" s="26">
        <f>(P10-M10)/3</f>
        <v>279.62566666666663</v>
      </c>
      <c r="R10" s="33"/>
    </row>
    <row r="11" spans="1:18" ht="15">
      <c r="A11" s="10">
        <v>66660</v>
      </c>
      <c r="B11" s="11">
        <v>72.739999999999995</v>
      </c>
      <c r="C11" s="10">
        <v>1</v>
      </c>
      <c r="D11" s="13">
        <f>B11-B9</f>
        <v>0</v>
      </c>
      <c r="E11" s="12"/>
      <c r="F11" s="15" t="s">
        <v>5</v>
      </c>
      <c r="G11" s="12">
        <v>5</v>
      </c>
      <c r="H11" s="12">
        <v>2</v>
      </c>
      <c r="I11" s="13"/>
      <c r="J11" s="30" t="s">
        <v>22</v>
      </c>
      <c r="K11" s="30">
        <v>27.625</v>
      </c>
      <c r="L11" s="23">
        <v>1</v>
      </c>
      <c r="M11" s="27">
        <v>234.67</v>
      </c>
      <c r="N11" s="27">
        <v>515.43200000000002</v>
      </c>
      <c r="O11" s="27">
        <v>797.58600000000001</v>
      </c>
      <c r="P11" s="27">
        <v>1076.46</v>
      </c>
      <c r="Q11" s="26">
        <f>(P11-M11)/3</f>
        <v>280.59666666666669</v>
      </c>
      <c r="R11" s="33"/>
    </row>
    <row r="12" spans="1:18" ht="15">
      <c r="A12" s="10">
        <v>66861</v>
      </c>
      <c r="B12" s="11">
        <v>72.739999999999995</v>
      </c>
      <c r="C12" s="10">
        <v>0.86</v>
      </c>
      <c r="D12" s="13">
        <f t="shared" si="0"/>
        <v>0</v>
      </c>
      <c r="E12" s="12"/>
      <c r="F12" s="15" t="s">
        <v>5</v>
      </c>
      <c r="G12" s="12">
        <v>8</v>
      </c>
      <c r="H12" s="12">
        <v>2</v>
      </c>
      <c r="I12" s="13"/>
      <c r="J12" s="22"/>
      <c r="K12" s="22"/>
      <c r="L12" s="23">
        <v>2</v>
      </c>
      <c r="M12" s="27">
        <v>234.20699999999999</v>
      </c>
      <c r="N12" s="27">
        <v>514.17899999999997</v>
      </c>
      <c r="O12" s="27">
        <v>790.50199999999995</v>
      </c>
      <c r="P12" s="27">
        <v>1073.05</v>
      </c>
      <c r="Q12" s="26">
        <f>(P12-M12)/3</f>
        <v>279.61433333333332</v>
      </c>
      <c r="R12" s="34">
        <f>AVERAGE(Q10:Q14)</f>
        <v>280.08119999999997</v>
      </c>
    </row>
    <row r="13" spans="1:18" ht="15">
      <c r="A13" s="10">
        <v>66873</v>
      </c>
      <c r="B13" s="11">
        <v>72.739999999999995</v>
      </c>
      <c r="C13" s="10">
        <v>0.91</v>
      </c>
      <c r="D13" s="13">
        <f t="shared" si="0"/>
        <v>0</v>
      </c>
      <c r="E13" s="12"/>
      <c r="F13" s="15" t="s">
        <v>5</v>
      </c>
      <c r="G13" s="12">
        <v>11</v>
      </c>
      <c r="H13" s="12">
        <v>2</v>
      </c>
      <c r="I13" s="13"/>
      <c r="J13" s="22"/>
      <c r="K13" s="22"/>
      <c r="L13" s="23">
        <v>3</v>
      </c>
      <c r="M13" s="27">
        <v>233.10499999999999</v>
      </c>
      <c r="N13" s="27">
        <v>512.79399999999998</v>
      </c>
      <c r="O13" s="27">
        <v>789.57500000000005</v>
      </c>
      <c r="P13" s="27">
        <v>1070.3699999999999</v>
      </c>
      <c r="Q13" s="26">
        <f>(P13-M13)/3</f>
        <v>279.08833333333331</v>
      </c>
      <c r="R13" s="33"/>
    </row>
    <row r="14" spans="1:18" ht="15">
      <c r="A14" s="10">
        <v>67015</v>
      </c>
      <c r="B14" s="11">
        <v>72.739999999999995</v>
      </c>
      <c r="C14" s="10">
        <v>0.94</v>
      </c>
      <c r="D14" s="13">
        <f t="shared" si="0"/>
        <v>0</v>
      </c>
      <c r="E14" s="12"/>
      <c r="F14" s="15" t="s">
        <v>5</v>
      </c>
      <c r="G14" s="12">
        <v>14</v>
      </c>
      <c r="H14" s="12">
        <v>2</v>
      </c>
      <c r="I14" s="13"/>
      <c r="J14" s="22"/>
      <c r="K14" s="22"/>
      <c r="L14" s="23">
        <v>4</v>
      </c>
      <c r="M14" s="27">
        <v>236.37700000000001</v>
      </c>
      <c r="N14" s="27">
        <v>520.45799999999997</v>
      </c>
      <c r="O14" s="27">
        <v>802.32100000000003</v>
      </c>
      <c r="P14" s="27">
        <v>1080.82</v>
      </c>
      <c r="Q14" s="26">
        <f>(P14-M14)/3</f>
        <v>281.48099999999999</v>
      </c>
      <c r="R14" s="33"/>
    </row>
    <row r="15" spans="1:18" ht="15">
      <c r="A15" s="10">
        <v>67374</v>
      </c>
      <c r="B15" s="11">
        <v>72.739999999999995</v>
      </c>
      <c r="C15" s="10">
        <v>0.89</v>
      </c>
      <c r="D15" s="13">
        <f t="shared" si="0"/>
        <v>0</v>
      </c>
      <c r="E15" s="13">
        <f>B9-B15</f>
        <v>0</v>
      </c>
      <c r="F15" s="15" t="s">
        <v>5</v>
      </c>
      <c r="G15" s="12" t="s">
        <v>6</v>
      </c>
      <c r="H15" s="12">
        <v>2</v>
      </c>
      <c r="I15" s="13"/>
      <c r="J15" s="22"/>
      <c r="K15" s="22"/>
      <c r="L15" s="23"/>
      <c r="M15" s="27"/>
      <c r="N15" s="27"/>
      <c r="O15" s="27"/>
      <c r="P15" s="27"/>
      <c r="Q15" s="26"/>
      <c r="R15" s="33"/>
    </row>
    <row r="16" spans="1:18" ht="15">
      <c r="A16" s="7">
        <v>65994</v>
      </c>
      <c r="B16" s="8">
        <v>72.75</v>
      </c>
      <c r="C16" s="7">
        <v>0.98</v>
      </c>
      <c r="D16" s="9">
        <f t="shared" si="0"/>
        <v>1.0000000000005116E-2</v>
      </c>
      <c r="E16" s="2"/>
      <c r="F16" s="15" t="s">
        <v>5</v>
      </c>
      <c r="G16" s="2">
        <v>3</v>
      </c>
      <c r="H16" s="2">
        <v>3</v>
      </c>
      <c r="I16" s="5">
        <f>B16*1.047998323</f>
        <v>76.241877998250004</v>
      </c>
      <c r="J16" s="30" t="s">
        <v>19</v>
      </c>
      <c r="K16" s="30">
        <v>29.3</v>
      </c>
      <c r="L16" s="21">
        <v>5</v>
      </c>
      <c r="M16" s="26">
        <v>219.251</v>
      </c>
      <c r="N16" s="26">
        <v>500.93</v>
      </c>
      <c r="O16" s="26">
        <v>779.072</v>
      </c>
      <c r="P16" s="26">
        <v>1057.48</v>
      </c>
      <c r="Q16" s="26">
        <f t="shared" ref="Q16:Q85" si="2">(P16-M16)/3</f>
        <v>279.40966666666668</v>
      </c>
      <c r="R16" s="33"/>
    </row>
    <row r="17" spans="1:18" ht="15">
      <c r="A17" s="7">
        <v>66178</v>
      </c>
      <c r="B17" s="8">
        <v>72.75</v>
      </c>
      <c r="C17" s="7">
        <v>1.1000000000000001</v>
      </c>
      <c r="D17" s="9">
        <f t="shared" si="0"/>
        <v>0</v>
      </c>
      <c r="E17" s="2"/>
      <c r="F17" s="15" t="s">
        <v>5</v>
      </c>
      <c r="G17" s="2">
        <v>6</v>
      </c>
      <c r="H17" s="2">
        <v>3</v>
      </c>
      <c r="I17" s="5"/>
      <c r="J17" s="21"/>
      <c r="K17" s="21"/>
      <c r="L17" s="21">
        <v>6</v>
      </c>
      <c r="M17" s="26">
        <v>219.12200000000001</v>
      </c>
      <c r="N17" s="26">
        <v>500.59</v>
      </c>
      <c r="O17" s="26">
        <v>783.21400000000006</v>
      </c>
      <c r="P17" s="26">
        <v>1061.3</v>
      </c>
      <c r="Q17" s="26">
        <f t="shared" si="2"/>
        <v>280.72599999999994</v>
      </c>
      <c r="R17" s="33"/>
    </row>
    <row r="18" spans="1:18" ht="15">
      <c r="A18" s="7">
        <v>66227</v>
      </c>
      <c r="B18" s="8">
        <v>72.75</v>
      </c>
      <c r="C18" s="7">
        <v>1.1000000000000001</v>
      </c>
      <c r="D18" s="9">
        <f t="shared" si="0"/>
        <v>0</v>
      </c>
      <c r="E18" s="2"/>
      <c r="F18" s="15" t="s">
        <v>5</v>
      </c>
      <c r="G18" s="2">
        <v>9</v>
      </c>
      <c r="H18" s="2">
        <v>3</v>
      </c>
      <c r="I18" s="5"/>
      <c r="J18" s="21"/>
      <c r="K18" s="21"/>
      <c r="L18" s="21">
        <v>7</v>
      </c>
      <c r="M18" s="26">
        <v>218.386</v>
      </c>
      <c r="N18" s="26">
        <v>499.31</v>
      </c>
      <c r="O18" s="26">
        <v>776.11900000000003</v>
      </c>
      <c r="P18" s="26">
        <v>1054.1099999999999</v>
      </c>
      <c r="Q18" s="26">
        <f t="shared" si="2"/>
        <v>278.57466666666664</v>
      </c>
      <c r="R18" s="34">
        <f>AVERAGE(Q16:Q20)</f>
        <v>277.20766666666663</v>
      </c>
    </row>
    <row r="19" spans="1:18" ht="15">
      <c r="A19" s="7">
        <v>66255</v>
      </c>
      <c r="B19" s="8">
        <v>72.75</v>
      </c>
      <c r="C19" s="7">
        <v>1.1000000000000001</v>
      </c>
      <c r="D19" s="9">
        <f t="shared" si="0"/>
        <v>0</v>
      </c>
      <c r="E19" s="2"/>
      <c r="F19" s="15" t="s">
        <v>5</v>
      </c>
      <c r="G19" s="2">
        <v>12</v>
      </c>
      <c r="H19" s="2">
        <v>3</v>
      </c>
      <c r="I19" s="5"/>
      <c r="J19" s="21"/>
      <c r="K19" s="21"/>
      <c r="L19" s="21">
        <v>8</v>
      </c>
      <c r="M19" s="26">
        <v>214.06</v>
      </c>
      <c r="N19" s="26">
        <v>488.596</v>
      </c>
      <c r="O19" s="26">
        <v>763.39300000000003</v>
      </c>
      <c r="P19" s="26">
        <v>1033.98</v>
      </c>
      <c r="Q19" s="26">
        <f t="shared" si="2"/>
        <v>273.30666666666667</v>
      </c>
      <c r="R19" s="33"/>
    </row>
    <row r="20" spans="1:18" ht="15">
      <c r="A20" s="7">
        <v>67097</v>
      </c>
      <c r="B20" s="8">
        <v>72.75</v>
      </c>
      <c r="C20" s="7">
        <v>0.85</v>
      </c>
      <c r="D20" s="9">
        <f t="shared" si="0"/>
        <v>0</v>
      </c>
      <c r="E20" s="2"/>
      <c r="F20" s="15" t="s">
        <v>5</v>
      </c>
      <c r="G20" s="2">
        <v>15</v>
      </c>
      <c r="H20" s="2">
        <v>3</v>
      </c>
      <c r="I20" s="5"/>
      <c r="J20" s="21"/>
      <c r="K20" s="21"/>
      <c r="L20" s="21">
        <v>9</v>
      </c>
      <c r="M20" s="26">
        <v>217.27600000000001</v>
      </c>
      <c r="N20" s="26">
        <v>493.07799999999997</v>
      </c>
      <c r="O20" s="26">
        <v>767.86199999999997</v>
      </c>
      <c r="P20" s="26">
        <v>1039.3399999999999</v>
      </c>
      <c r="Q20" s="26">
        <f t="shared" si="2"/>
        <v>274.0213333333333</v>
      </c>
      <c r="R20" s="33"/>
    </row>
    <row r="21" spans="1:18" ht="15">
      <c r="A21" s="7">
        <v>67114</v>
      </c>
      <c r="B21" s="8">
        <v>72.75</v>
      </c>
      <c r="C21" s="7">
        <v>1</v>
      </c>
      <c r="D21" s="9">
        <f t="shared" si="0"/>
        <v>0</v>
      </c>
      <c r="E21" s="5">
        <f>B16-B21</f>
        <v>0</v>
      </c>
      <c r="F21" s="15" t="s">
        <v>5</v>
      </c>
      <c r="G21" s="2" t="s">
        <v>6</v>
      </c>
      <c r="H21" s="2">
        <v>3</v>
      </c>
      <c r="I21" s="5"/>
      <c r="J21" s="21"/>
      <c r="K21" s="21"/>
      <c r="L21" s="21"/>
      <c r="M21" s="26"/>
      <c r="N21" s="26"/>
      <c r="O21" s="26"/>
      <c r="P21" s="26"/>
      <c r="Q21" s="26"/>
      <c r="R21" s="33"/>
    </row>
    <row r="22" spans="1:18" ht="15">
      <c r="A22" s="10">
        <v>67134</v>
      </c>
      <c r="B22" s="11">
        <v>72.75</v>
      </c>
      <c r="C22" s="10">
        <v>0.98</v>
      </c>
      <c r="D22" s="13">
        <f t="shared" si="0"/>
        <v>0</v>
      </c>
      <c r="E22" s="12"/>
      <c r="F22" s="15" t="s">
        <v>5</v>
      </c>
      <c r="G22" s="12">
        <v>16</v>
      </c>
      <c r="H22" s="12">
        <v>4</v>
      </c>
      <c r="I22" s="13">
        <f>B22*1.047998323</f>
        <v>76.241877998250004</v>
      </c>
      <c r="J22" s="30" t="s">
        <v>22</v>
      </c>
      <c r="K22" s="30">
        <v>27.625</v>
      </c>
      <c r="L22" s="22">
        <v>10</v>
      </c>
      <c r="M22" s="28">
        <v>201.61699999999999</v>
      </c>
      <c r="N22" s="28">
        <v>482.495</v>
      </c>
      <c r="O22" s="28">
        <v>760.05</v>
      </c>
      <c r="P22" s="28">
        <v>1035.31</v>
      </c>
      <c r="Q22" s="26">
        <f t="shared" si="2"/>
        <v>277.89766666666668</v>
      </c>
      <c r="R22" s="33"/>
    </row>
    <row r="23" spans="1:18" ht="15">
      <c r="A23" s="10">
        <v>67266</v>
      </c>
      <c r="B23" s="11">
        <v>72.75</v>
      </c>
      <c r="C23" s="10">
        <v>0.87</v>
      </c>
      <c r="D23" s="13">
        <f t="shared" si="0"/>
        <v>0</v>
      </c>
      <c r="E23" s="12"/>
      <c r="F23" s="15" t="s">
        <v>5</v>
      </c>
      <c r="G23" s="12">
        <v>19</v>
      </c>
      <c r="H23" s="12">
        <v>4</v>
      </c>
      <c r="I23" s="13"/>
      <c r="J23" s="22"/>
      <c r="K23" s="22"/>
      <c r="L23" s="22">
        <v>11</v>
      </c>
      <c r="M23" s="28">
        <v>197.04</v>
      </c>
      <c r="N23" s="28">
        <v>467.98599999999999</v>
      </c>
      <c r="O23" s="28">
        <v>743.13400000000001</v>
      </c>
      <c r="P23" s="28">
        <v>1016.1</v>
      </c>
      <c r="Q23" s="26">
        <f t="shared" si="2"/>
        <v>273.02000000000004</v>
      </c>
      <c r="R23" s="33"/>
    </row>
    <row r="24" spans="1:18" ht="15">
      <c r="A24" s="10">
        <v>67487</v>
      </c>
      <c r="B24" s="11">
        <v>72.75</v>
      </c>
      <c r="C24" s="10">
        <v>1</v>
      </c>
      <c r="D24" s="13">
        <f t="shared" si="0"/>
        <v>0</v>
      </c>
      <c r="E24" s="12"/>
      <c r="F24" s="15" t="s">
        <v>5</v>
      </c>
      <c r="G24" s="12">
        <v>22</v>
      </c>
      <c r="H24" s="12">
        <v>4</v>
      </c>
      <c r="I24" s="13"/>
      <c r="J24" s="22"/>
      <c r="K24" s="22"/>
      <c r="L24" s="22">
        <v>12</v>
      </c>
      <c r="M24" s="28">
        <v>201.97</v>
      </c>
      <c r="N24" s="28">
        <v>477.18299999999999</v>
      </c>
      <c r="O24" s="28">
        <v>755.98199999999997</v>
      </c>
      <c r="P24" s="28">
        <v>1032.53</v>
      </c>
      <c r="Q24" s="26">
        <f t="shared" si="2"/>
        <v>276.8533333333333</v>
      </c>
      <c r="R24" s="34">
        <f>AVERAGE(Q22:Q26)</f>
        <v>276.12200000000001</v>
      </c>
    </row>
    <row r="25" spans="1:18" ht="15">
      <c r="A25" s="10">
        <v>67489</v>
      </c>
      <c r="B25" s="11">
        <v>72.75</v>
      </c>
      <c r="C25" s="10">
        <v>1</v>
      </c>
      <c r="D25" s="13">
        <f t="shared" si="0"/>
        <v>0</v>
      </c>
      <c r="E25" s="12"/>
      <c r="F25" s="15" t="s">
        <v>5</v>
      </c>
      <c r="G25" s="12">
        <v>25</v>
      </c>
      <c r="H25" s="12">
        <v>4</v>
      </c>
      <c r="I25" s="13"/>
      <c r="J25" s="22"/>
      <c r="K25" s="22"/>
      <c r="L25" s="22">
        <v>13</v>
      </c>
      <c r="M25" s="28">
        <v>202.49199999999999</v>
      </c>
      <c r="N25" s="28">
        <v>476.09199999999998</v>
      </c>
      <c r="O25" s="28">
        <v>749.42200000000003</v>
      </c>
      <c r="P25" s="28">
        <v>1023.88</v>
      </c>
      <c r="Q25" s="26">
        <f t="shared" si="2"/>
        <v>273.79599999999999</v>
      </c>
      <c r="R25" s="33"/>
    </row>
    <row r="26" spans="1:18" ht="15">
      <c r="A26" s="10">
        <v>66148</v>
      </c>
      <c r="B26" s="11">
        <v>72.760000000000005</v>
      </c>
      <c r="C26" s="10">
        <v>1</v>
      </c>
      <c r="D26" s="13">
        <f t="shared" si="0"/>
        <v>1.0000000000005116E-2</v>
      </c>
      <c r="E26" s="12"/>
      <c r="F26" s="15" t="s">
        <v>5</v>
      </c>
      <c r="G26" s="12">
        <v>28</v>
      </c>
      <c r="H26" s="12">
        <v>4</v>
      </c>
      <c r="I26" s="13"/>
      <c r="J26" s="22"/>
      <c r="K26" s="22"/>
      <c r="L26" s="22">
        <v>14</v>
      </c>
      <c r="M26" s="28">
        <v>207.131</v>
      </c>
      <c r="N26" s="28">
        <v>486.46499999999997</v>
      </c>
      <c r="O26" s="28">
        <v>766.80899999999997</v>
      </c>
      <c r="P26" s="28">
        <v>1044.26</v>
      </c>
      <c r="Q26" s="26">
        <f t="shared" si="2"/>
        <v>279.04300000000001</v>
      </c>
      <c r="R26" s="33"/>
    </row>
    <row r="27" spans="1:18" ht="15">
      <c r="A27" s="10">
        <v>66169</v>
      </c>
      <c r="B27" s="11">
        <v>72.760000000000005</v>
      </c>
      <c r="C27" s="10">
        <v>1.1000000000000001</v>
      </c>
      <c r="D27" s="13">
        <f>B27-B26</f>
        <v>0</v>
      </c>
      <c r="E27" s="13">
        <f>B22-B27</f>
        <v>-1.0000000000005116E-2</v>
      </c>
      <c r="F27" s="15" t="s">
        <v>5</v>
      </c>
      <c r="G27" s="12" t="s">
        <v>6</v>
      </c>
      <c r="H27" s="12">
        <v>4</v>
      </c>
      <c r="I27" s="13"/>
      <c r="J27" s="22"/>
      <c r="K27" s="22"/>
      <c r="L27" s="22"/>
      <c r="M27" s="28"/>
      <c r="N27" s="28"/>
      <c r="O27" s="28"/>
      <c r="P27" s="28"/>
      <c r="Q27" s="26"/>
      <c r="R27" s="33"/>
    </row>
    <row r="28" spans="1:18" ht="15">
      <c r="A28" s="7">
        <v>66187</v>
      </c>
      <c r="B28" s="8">
        <v>72.760000000000005</v>
      </c>
      <c r="C28" s="7">
        <v>1</v>
      </c>
      <c r="D28" s="9">
        <f>B28-B27</f>
        <v>0</v>
      </c>
      <c r="E28" s="2"/>
      <c r="F28" s="15" t="s">
        <v>5</v>
      </c>
      <c r="G28" s="2">
        <v>17</v>
      </c>
      <c r="H28" s="2">
        <v>5</v>
      </c>
      <c r="I28" s="5">
        <f>B28*1.047998323</f>
        <v>76.252357981480003</v>
      </c>
      <c r="J28" s="30" t="s">
        <v>19</v>
      </c>
      <c r="K28" s="30">
        <v>29.3</v>
      </c>
      <c r="L28" s="21">
        <v>0</v>
      </c>
      <c r="M28" s="26">
        <v>187.715</v>
      </c>
      <c r="N28" s="26">
        <v>433.98</v>
      </c>
      <c r="O28" s="26">
        <v>677.12400000000002</v>
      </c>
      <c r="P28" s="26">
        <v>924.02</v>
      </c>
      <c r="Q28" s="26">
        <f t="shared" si="2"/>
        <v>245.43499999999997</v>
      </c>
      <c r="R28" s="33"/>
    </row>
    <row r="29" spans="1:18" ht="15">
      <c r="A29" s="7">
        <v>66253</v>
      </c>
      <c r="B29" s="8">
        <v>72.760000000000005</v>
      </c>
      <c r="C29" s="7">
        <v>1</v>
      </c>
      <c r="D29" s="9">
        <f t="shared" si="0"/>
        <v>0</v>
      </c>
      <c r="E29" s="2"/>
      <c r="F29" s="15" t="s">
        <v>5</v>
      </c>
      <c r="G29" s="2">
        <v>20</v>
      </c>
      <c r="H29" s="2">
        <v>5</v>
      </c>
      <c r="I29" s="5"/>
      <c r="J29" s="21"/>
      <c r="K29" s="21"/>
      <c r="L29" s="21">
        <v>1</v>
      </c>
      <c r="M29" s="26">
        <v>184.244</v>
      </c>
      <c r="N29" s="26">
        <v>424.55</v>
      </c>
      <c r="O29" s="26">
        <v>665.84799999999996</v>
      </c>
      <c r="P29" s="26">
        <v>906.37800000000004</v>
      </c>
      <c r="Q29" s="26">
        <f t="shared" si="2"/>
        <v>240.71133333333333</v>
      </c>
      <c r="R29" s="33"/>
    </row>
    <row r="30" spans="1:18" ht="15">
      <c r="A30" s="7">
        <v>66265</v>
      </c>
      <c r="B30" s="8">
        <v>72.760000000000005</v>
      </c>
      <c r="C30" s="7">
        <v>1.1000000000000001</v>
      </c>
      <c r="D30" s="9">
        <f t="shared" si="0"/>
        <v>0</v>
      </c>
      <c r="E30" s="2"/>
      <c r="F30" s="15" t="s">
        <v>5</v>
      </c>
      <c r="G30" s="2">
        <v>23</v>
      </c>
      <c r="H30" s="2">
        <v>5</v>
      </c>
      <c r="I30" s="5"/>
      <c r="J30" s="21"/>
      <c r="K30" s="21"/>
      <c r="L30" s="21">
        <v>2</v>
      </c>
      <c r="M30" s="26">
        <v>184.065</v>
      </c>
      <c r="N30" s="26">
        <v>426.55399999999997</v>
      </c>
      <c r="O30" s="26">
        <v>669.50099999999998</v>
      </c>
      <c r="P30" s="26">
        <v>907.96299999999997</v>
      </c>
      <c r="Q30" s="26">
        <f t="shared" si="2"/>
        <v>241.29933333333329</v>
      </c>
      <c r="R30" s="34">
        <f>AVERAGE(Q28:Q32)</f>
        <v>242.84753333333333</v>
      </c>
    </row>
    <row r="31" spans="1:18" ht="15">
      <c r="A31" s="7">
        <v>67054</v>
      </c>
      <c r="B31" s="8">
        <v>72.760000000000005</v>
      </c>
      <c r="C31" s="7">
        <v>0.99</v>
      </c>
      <c r="D31" s="9">
        <f t="shared" si="0"/>
        <v>0</v>
      </c>
      <c r="E31" s="2"/>
      <c r="F31" s="15" t="s">
        <v>5</v>
      </c>
      <c r="G31" s="2">
        <v>26</v>
      </c>
      <c r="H31" s="2">
        <v>5</v>
      </c>
      <c r="I31" s="5"/>
      <c r="J31" s="21"/>
      <c r="K31" s="21"/>
      <c r="L31" s="21">
        <v>3</v>
      </c>
      <c r="M31" s="26">
        <v>187.15</v>
      </c>
      <c r="N31" s="26">
        <v>430.34500000000003</v>
      </c>
      <c r="O31" s="26">
        <v>673.14200000000005</v>
      </c>
      <c r="P31" s="26">
        <v>920.59299999999996</v>
      </c>
      <c r="Q31" s="26">
        <f t="shared" si="2"/>
        <v>244.48099999999999</v>
      </c>
      <c r="R31" s="33"/>
    </row>
    <row r="32" spans="1:18" ht="15">
      <c r="A32" s="7">
        <v>67366</v>
      </c>
      <c r="B32" s="8">
        <v>72.760000000000005</v>
      </c>
      <c r="C32" s="7">
        <v>0.92</v>
      </c>
      <c r="D32" s="9">
        <f t="shared" si="0"/>
        <v>0</v>
      </c>
      <c r="E32" s="2"/>
      <c r="F32" s="15" t="s">
        <v>5</v>
      </c>
      <c r="G32" s="2">
        <v>29</v>
      </c>
      <c r="H32" s="2">
        <v>5</v>
      </c>
      <c r="I32" s="5"/>
      <c r="J32" s="21"/>
      <c r="K32" s="21"/>
      <c r="L32" s="21">
        <v>4</v>
      </c>
      <c r="M32" s="26">
        <v>187.262</v>
      </c>
      <c r="N32" s="26">
        <v>429.661</v>
      </c>
      <c r="O32" s="26">
        <v>673.23299999999995</v>
      </c>
      <c r="P32" s="26">
        <v>914.19500000000005</v>
      </c>
      <c r="Q32" s="26">
        <f t="shared" si="2"/>
        <v>242.31100000000001</v>
      </c>
      <c r="R32" s="33"/>
    </row>
    <row r="33" spans="1:18" ht="15">
      <c r="A33" s="7">
        <v>67471</v>
      </c>
      <c r="B33" s="8">
        <v>72.760000000000005</v>
      </c>
      <c r="C33" s="7">
        <v>1</v>
      </c>
      <c r="D33" s="9">
        <f>B33-B32</f>
        <v>0</v>
      </c>
      <c r="E33" s="5">
        <f>B28-B33</f>
        <v>0</v>
      </c>
      <c r="F33" s="15" t="s">
        <v>5</v>
      </c>
      <c r="G33" s="2" t="s">
        <v>6</v>
      </c>
      <c r="H33" s="2">
        <v>5</v>
      </c>
      <c r="I33" s="5"/>
      <c r="J33" s="21"/>
      <c r="K33" s="21"/>
      <c r="L33" s="21"/>
      <c r="M33" s="26"/>
      <c r="N33" s="26"/>
      <c r="O33" s="26"/>
      <c r="P33" s="26"/>
      <c r="Q33" s="26"/>
      <c r="R33" s="42"/>
    </row>
    <row r="34" spans="1:18" ht="15">
      <c r="A34" s="36">
        <v>66187</v>
      </c>
      <c r="B34" s="37">
        <v>72.760000000000005</v>
      </c>
      <c r="C34" s="36">
        <v>1</v>
      </c>
      <c r="D34" s="38">
        <f>B34-B33</f>
        <v>0</v>
      </c>
      <c r="E34" s="39"/>
      <c r="F34" s="39" t="s">
        <v>5</v>
      </c>
      <c r="G34" s="39">
        <v>17</v>
      </c>
      <c r="H34" s="39">
        <v>5</v>
      </c>
      <c r="I34" s="38">
        <f>B34*1.047998323</f>
        <v>76.252357981480003</v>
      </c>
      <c r="J34" s="40" t="s">
        <v>33</v>
      </c>
      <c r="K34" s="40">
        <v>26.28</v>
      </c>
      <c r="L34" s="40">
        <v>10</v>
      </c>
      <c r="M34" s="41">
        <v>195.67400000000001</v>
      </c>
      <c r="N34" s="41">
        <v>474.78100000000001</v>
      </c>
      <c r="O34" s="41">
        <v>754.50300000000004</v>
      </c>
      <c r="P34" s="41">
        <v>1025.4000000000001</v>
      </c>
      <c r="Q34" s="44">
        <f t="shared" ref="Q34:Q38" si="3">(P34-M34)/3</f>
        <v>276.57533333333339</v>
      </c>
      <c r="R34" s="42"/>
    </row>
    <row r="35" spans="1:18" ht="15">
      <c r="A35" s="36">
        <v>66253</v>
      </c>
      <c r="B35" s="37">
        <v>72.760000000000005</v>
      </c>
      <c r="C35" s="36">
        <v>1</v>
      </c>
      <c r="D35" s="38">
        <f t="shared" ref="D35:D38" si="4">B35-B34</f>
        <v>0</v>
      </c>
      <c r="E35" s="39"/>
      <c r="F35" s="39" t="s">
        <v>5</v>
      </c>
      <c r="G35" s="39">
        <v>20</v>
      </c>
      <c r="H35" s="39">
        <v>5</v>
      </c>
      <c r="I35" s="38"/>
      <c r="J35" s="40"/>
      <c r="K35" s="40"/>
      <c r="L35" s="40">
        <v>11</v>
      </c>
      <c r="M35" s="41">
        <v>191.55799999999999</v>
      </c>
      <c r="N35" s="41">
        <v>466.64299999999997</v>
      </c>
      <c r="O35" s="41">
        <v>744.48199999999997</v>
      </c>
      <c r="P35" s="41">
        <v>1014.03</v>
      </c>
      <c r="Q35" s="44">
        <f t="shared" si="3"/>
        <v>274.15733333333333</v>
      </c>
      <c r="R35" s="42"/>
    </row>
    <row r="36" spans="1:18" ht="15">
      <c r="A36" s="36">
        <v>66265</v>
      </c>
      <c r="B36" s="37">
        <v>72.760000000000005</v>
      </c>
      <c r="C36" s="36">
        <v>1.1000000000000001</v>
      </c>
      <c r="D36" s="38">
        <f t="shared" si="4"/>
        <v>0</v>
      </c>
      <c r="E36" s="39"/>
      <c r="F36" s="39" t="s">
        <v>5</v>
      </c>
      <c r="G36" s="39">
        <v>23</v>
      </c>
      <c r="H36" s="39">
        <v>5</v>
      </c>
      <c r="I36" s="38"/>
      <c r="J36" s="40"/>
      <c r="K36" s="40"/>
      <c r="L36" s="40">
        <v>12</v>
      </c>
      <c r="M36" s="41">
        <v>196.17599999999999</v>
      </c>
      <c r="N36" s="41">
        <v>473.517</v>
      </c>
      <c r="O36" s="41">
        <v>754.27599999999995</v>
      </c>
      <c r="P36" s="41">
        <v>1031.42</v>
      </c>
      <c r="Q36" s="44">
        <f t="shared" si="3"/>
        <v>278.41466666666673</v>
      </c>
      <c r="R36" s="44">
        <f>AVERAGE(Q34:Q38)</f>
        <v>276.82860000000005</v>
      </c>
    </row>
    <row r="37" spans="1:18" ht="15">
      <c r="A37" s="36">
        <v>67054</v>
      </c>
      <c r="B37" s="37">
        <v>72.760000000000005</v>
      </c>
      <c r="C37" s="36">
        <v>0.99</v>
      </c>
      <c r="D37" s="38">
        <f t="shared" si="4"/>
        <v>0</v>
      </c>
      <c r="E37" s="39"/>
      <c r="F37" s="39" t="s">
        <v>5</v>
      </c>
      <c r="G37" s="39">
        <v>26</v>
      </c>
      <c r="H37" s="39">
        <v>5</v>
      </c>
      <c r="I37" s="38"/>
      <c r="J37" s="40"/>
      <c r="K37" s="40"/>
      <c r="L37" s="40">
        <v>13</v>
      </c>
      <c r="M37" s="41">
        <v>200.96700000000001</v>
      </c>
      <c r="N37" s="41">
        <v>479.72399999999999</v>
      </c>
      <c r="O37" s="41">
        <v>761.52</v>
      </c>
      <c r="P37" s="41">
        <v>1034.8699999999999</v>
      </c>
      <c r="Q37" s="44">
        <f t="shared" si="3"/>
        <v>277.96766666666662</v>
      </c>
      <c r="R37" s="42"/>
    </row>
    <row r="38" spans="1:18" ht="15">
      <c r="A38" s="36">
        <v>67366</v>
      </c>
      <c r="B38" s="37">
        <v>72.760000000000005</v>
      </c>
      <c r="C38" s="36">
        <v>0.92</v>
      </c>
      <c r="D38" s="38">
        <f t="shared" si="4"/>
        <v>0</v>
      </c>
      <c r="E38" s="39"/>
      <c r="F38" s="39" t="s">
        <v>5</v>
      </c>
      <c r="G38" s="39">
        <v>29</v>
      </c>
      <c r="H38" s="39">
        <v>5</v>
      </c>
      <c r="I38" s="38"/>
      <c r="J38" s="40"/>
      <c r="K38" s="40"/>
      <c r="L38" s="40">
        <v>14</v>
      </c>
      <c r="M38" s="41">
        <v>200.45599999999999</v>
      </c>
      <c r="N38" s="41">
        <v>476.1</v>
      </c>
      <c r="O38" s="41">
        <v>752.84299999999996</v>
      </c>
      <c r="P38" s="41">
        <v>1031.54</v>
      </c>
      <c r="Q38" s="44">
        <f t="shared" si="3"/>
        <v>277.02799999999996</v>
      </c>
      <c r="R38" s="42"/>
    </row>
    <row r="39" spans="1:18" ht="15">
      <c r="A39" s="36">
        <v>67471</v>
      </c>
      <c r="B39" s="37">
        <v>72.760000000000005</v>
      </c>
      <c r="C39" s="36">
        <v>1</v>
      </c>
      <c r="D39" s="38">
        <f>B39-B38</f>
        <v>0</v>
      </c>
      <c r="E39" s="38">
        <f>B34-B39</f>
        <v>0</v>
      </c>
      <c r="F39" s="39" t="s">
        <v>5</v>
      </c>
      <c r="G39" s="39" t="s">
        <v>6</v>
      </c>
      <c r="H39" s="39">
        <v>5</v>
      </c>
      <c r="I39" s="38"/>
      <c r="J39" s="40"/>
      <c r="K39" s="40"/>
      <c r="L39" s="40"/>
      <c r="M39" s="41"/>
      <c r="N39" s="41"/>
      <c r="O39" s="41"/>
      <c r="P39" s="41"/>
      <c r="Q39" s="44"/>
      <c r="R39" s="42"/>
    </row>
    <row r="40" spans="1:18" ht="15">
      <c r="A40" s="10">
        <v>67488</v>
      </c>
      <c r="B40" s="11">
        <v>72.760000000000005</v>
      </c>
      <c r="C40" s="10">
        <v>1</v>
      </c>
      <c r="D40" s="13">
        <f t="shared" ref="D40:D44" si="5">B40-B39</f>
        <v>0</v>
      </c>
      <c r="E40" s="12"/>
      <c r="F40" s="15" t="s">
        <v>5</v>
      </c>
      <c r="G40" s="12">
        <v>18</v>
      </c>
      <c r="H40" s="12">
        <v>6</v>
      </c>
      <c r="I40" s="13">
        <f>B40*1.047998323</f>
        <v>76.252357981480003</v>
      </c>
      <c r="J40" s="30" t="s">
        <v>19</v>
      </c>
      <c r="K40" s="30">
        <v>29.3</v>
      </c>
      <c r="L40" s="22">
        <v>10</v>
      </c>
      <c r="M40" s="28">
        <v>200.839</v>
      </c>
      <c r="N40" s="28">
        <v>477.92099999999999</v>
      </c>
      <c r="O40" s="28">
        <v>755.58500000000004</v>
      </c>
      <c r="P40" s="28">
        <v>1027.94</v>
      </c>
      <c r="Q40" s="26">
        <f t="shared" ref="Q40:Q44" si="6">(P40-M40)/3</f>
        <v>275.70033333333339</v>
      </c>
      <c r="R40" s="45"/>
    </row>
    <row r="41" spans="1:18" ht="15">
      <c r="A41" s="10">
        <v>66027</v>
      </c>
      <c r="B41" s="11">
        <v>72.77</v>
      </c>
      <c r="C41" s="10">
        <v>0.99</v>
      </c>
      <c r="D41" s="13">
        <f t="shared" si="5"/>
        <v>9.9999999999909051E-3</v>
      </c>
      <c r="E41" s="12"/>
      <c r="F41" s="15" t="s">
        <v>5</v>
      </c>
      <c r="G41" s="12">
        <v>21</v>
      </c>
      <c r="H41" s="12">
        <v>6</v>
      </c>
      <c r="I41" s="13"/>
      <c r="J41" s="22"/>
      <c r="K41" s="22"/>
      <c r="L41" s="22">
        <v>11</v>
      </c>
      <c r="M41" s="28">
        <v>202.57599999999999</v>
      </c>
      <c r="N41" s="28">
        <v>482.661</v>
      </c>
      <c r="O41" s="28">
        <v>766.78</v>
      </c>
      <c r="P41" s="28">
        <v>1045.9100000000001</v>
      </c>
      <c r="Q41" s="26">
        <f t="shared" si="6"/>
        <v>281.11133333333333</v>
      </c>
      <c r="R41" s="33"/>
    </row>
    <row r="42" spans="1:18" ht="15">
      <c r="A42" s="10">
        <v>66217</v>
      </c>
      <c r="B42" s="11">
        <v>72.77</v>
      </c>
      <c r="C42" s="10">
        <v>1</v>
      </c>
      <c r="D42" s="13">
        <f t="shared" si="5"/>
        <v>0</v>
      </c>
      <c r="E42" s="12"/>
      <c r="F42" s="15" t="s">
        <v>5</v>
      </c>
      <c r="G42" s="12">
        <v>24</v>
      </c>
      <c r="H42" s="12">
        <v>6</v>
      </c>
      <c r="I42" s="13"/>
      <c r="J42" s="22"/>
      <c r="K42" s="22"/>
      <c r="L42" s="22">
        <v>12</v>
      </c>
      <c r="M42" s="28">
        <v>205.93899999999999</v>
      </c>
      <c r="N42" s="28">
        <v>488.709</v>
      </c>
      <c r="O42" s="28">
        <v>771.31399999999996</v>
      </c>
      <c r="P42" s="28">
        <v>1049.28</v>
      </c>
      <c r="Q42" s="26">
        <f t="shared" si="6"/>
        <v>281.11366666666669</v>
      </c>
      <c r="R42" s="34">
        <f>AVERAGE(Q40:Q44)</f>
        <v>278.64806666666669</v>
      </c>
    </row>
    <row r="43" spans="1:18" ht="15">
      <c r="A43" s="10">
        <v>66219</v>
      </c>
      <c r="B43" s="11">
        <v>72.77</v>
      </c>
      <c r="C43" s="10">
        <v>1</v>
      </c>
      <c r="D43" s="13">
        <f t="shared" si="5"/>
        <v>0</v>
      </c>
      <c r="E43" s="12"/>
      <c r="F43" s="15" t="s">
        <v>5</v>
      </c>
      <c r="G43" s="12">
        <v>27</v>
      </c>
      <c r="H43" s="12">
        <v>6</v>
      </c>
      <c r="I43" s="13"/>
      <c r="J43" s="22"/>
      <c r="K43" s="22"/>
      <c r="L43" s="22">
        <v>13</v>
      </c>
      <c r="M43" s="28">
        <v>199.577</v>
      </c>
      <c r="N43" s="28">
        <v>476.69799999999998</v>
      </c>
      <c r="O43" s="28">
        <v>750.76300000000003</v>
      </c>
      <c r="P43" s="28">
        <v>1025.07</v>
      </c>
      <c r="Q43" s="26">
        <f t="shared" si="6"/>
        <v>275.16433333333333</v>
      </c>
      <c r="R43" s="33"/>
    </row>
    <row r="44" spans="1:18" ht="15">
      <c r="A44" s="10">
        <v>66252</v>
      </c>
      <c r="B44" s="11">
        <v>72.77</v>
      </c>
      <c r="C44" s="10">
        <v>1</v>
      </c>
      <c r="D44" s="13">
        <f t="shared" si="5"/>
        <v>0</v>
      </c>
      <c r="E44" s="12"/>
      <c r="F44" s="15" t="s">
        <v>5</v>
      </c>
      <c r="G44" s="12">
        <v>30</v>
      </c>
      <c r="H44" s="12">
        <v>6</v>
      </c>
      <c r="I44" s="13"/>
      <c r="J44" s="22"/>
      <c r="K44" s="22"/>
      <c r="L44" s="22">
        <v>14</v>
      </c>
      <c r="M44" s="28">
        <v>205.09800000000001</v>
      </c>
      <c r="N44" s="28">
        <v>484.81200000000001</v>
      </c>
      <c r="O44" s="28">
        <v>764.69399999999996</v>
      </c>
      <c r="P44" s="28">
        <v>1045.55</v>
      </c>
      <c r="Q44" s="26">
        <f t="shared" si="6"/>
        <v>280.15066666666667</v>
      </c>
      <c r="R44" s="33"/>
    </row>
    <row r="45" spans="1:18" ht="15">
      <c r="A45" s="10">
        <v>66254</v>
      </c>
      <c r="B45" s="11">
        <v>72.77</v>
      </c>
      <c r="C45" s="10">
        <v>1.1000000000000001</v>
      </c>
      <c r="D45" s="13">
        <f>B45-B39</f>
        <v>9.9999999999909051E-3</v>
      </c>
      <c r="E45" s="13">
        <f>B35-B45</f>
        <v>-9.9999999999909051E-3</v>
      </c>
      <c r="F45" s="15" t="s">
        <v>5</v>
      </c>
      <c r="G45" s="12" t="s">
        <v>6</v>
      </c>
      <c r="H45" s="12">
        <v>6</v>
      </c>
      <c r="I45" s="13"/>
      <c r="J45" s="22"/>
      <c r="K45" s="22"/>
      <c r="L45" s="22"/>
      <c r="M45" s="28"/>
      <c r="N45" s="28"/>
      <c r="O45" s="28"/>
      <c r="P45" s="28"/>
      <c r="Q45" s="26"/>
      <c r="R45" s="33"/>
    </row>
    <row r="46" spans="1:18" ht="15">
      <c r="A46" s="7">
        <v>66860</v>
      </c>
      <c r="B46" s="8">
        <v>72.77</v>
      </c>
      <c r="C46" s="7">
        <v>0.86</v>
      </c>
      <c r="D46" s="9">
        <f t="shared" si="0"/>
        <v>0</v>
      </c>
      <c r="E46" s="2"/>
      <c r="F46" s="15" t="s">
        <v>5</v>
      </c>
      <c r="G46" s="2">
        <v>31</v>
      </c>
      <c r="H46" s="2">
        <v>7</v>
      </c>
      <c r="I46" s="5">
        <f>B46*1.047998323</f>
        <v>76.262837964710002</v>
      </c>
      <c r="J46" s="30" t="s">
        <v>23</v>
      </c>
      <c r="K46" s="30">
        <v>27.475000000000001</v>
      </c>
      <c r="L46" s="21">
        <v>0</v>
      </c>
      <c r="M46" s="26">
        <v>190.25700000000001</v>
      </c>
      <c r="N46" s="26">
        <v>469.29899999999998</v>
      </c>
      <c r="O46" s="26">
        <v>750.80200000000002</v>
      </c>
      <c r="P46" s="26">
        <v>1030.49</v>
      </c>
      <c r="Q46" s="26">
        <f t="shared" si="2"/>
        <v>280.07766666666663</v>
      </c>
      <c r="R46" s="33"/>
    </row>
    <row r="47" spans="1:18" ht="15">
      <c r="A47" s="7">
        <v>66892</v>
      </c>
      <c r="B47" s="8">
        <v>72.77</v>
      </c>
      <c r="C47" s="7">
        <v>0.89</v>
      </c>
      <c r="D47" s="9">
        <f t="shared" si="0"/>
        <v>0</v>
      </c>
      <c r="E47" s="2"/>
      <c r="F47" s="15" t="s">
        <v>5</v>
      </c>
      <c r="G47" s="2">
        <v>34</v>
      </c>
      <c r="H47" s="2">
        <v>7</v>
      </c>
      <c r="I47" s="5"/>
      <c r="J47" s="21"/>
      <c r="K47" s="21"/>
      <c r="L47" s="21">
        <v>1</v>
      </c>
      <c r="M47" s="26">
        <v>191.99199999999999</v>
      </c>
      <c r="N47" s="26">
        <v>470.79899999999998</v>
      </c>
      <c r="O47" s="26">
        <v>750.50300000000004</v>
      </c>
      <c r="P47" s="26">
        <v>1025.26</v>
      </c>
      <c r="Q47" s="26">
        <f t="shared" si="2"/>
        <v>277.75600000000003</v>
      </c>
      <c r="R47" s="33"/>
    </row>
    <row r="48" spans="1:18" ht="15">
      <c r="A48" s="7">
        <v>67022</v>
      </c>
      <c r="B48" s="8">
        <v>72.77</v>
      </c>
      <c r="C48" s="7">
        <v>0.88</v>
      </c>
      <c r="D48" s="9">
        <f t="shared" si="0"/>
        <v>0</v>
      </c>
      <c r="E48" s="2"/>
      <c r="F48" s="15" t="s">
        <v>5</v>
      </c>
      <c r="G48" s="2">
        <v>37</v>
      </c>
      <c r="H48" s="2">
        <v>7</v>
      </c>
      <c r="I48" s="5"/>
      <c r="J48" s="21"/>
      <c r="K48" s="21"/>
      <c r="L48" s="21">
        <v>2</v>
      </c>
      <c r="M48" s="26">
        <v>189.464</v>
      </c>
      <c r="N48" s="26">
        <v>467.827</v>
      </c>
      <c r="O48" s="26">
        <v>752.82600000000002</v>
      </c>
      <c r="P48" s="26">
        <v>1026.3900000000001</v>
      </c>
      <c r="Q48" s="26">
        <f t="shared" si="2"/>
        <v>278.97533333333337</v>
      </c>
      <c r="R48" s="34">
        <f>AVERAGE(Q46:Q50)</f>
        <v>278.13580000000002</v>
      </c>
    </row>
    <row r="49" spans="1:18" ht="15">
      <c r="A49" s="7">
        <v>67070</v>
      </c>
      <c r="B49" s="8">
        <v>72.77</v>
      </c>
      <c r="C49" s="7">
        <v>1</v>
      </c>
      <c r="D49" s="9">
        <f t="shared" si="0"/>
        <v>0</v>
      </c>
      <c r="E49" s="2"/>
      <c r="F49" s="15" t="s">
        <v>5</v>
      </c>
      <c r="G49" s="2">
        <v>40</v>
      </c>
      <c r="H49" s="2">
        <v>7</v>
      </c>
      <c r="I49" s="5"/>
      <c r="J49" s="21"/>
      <c r="K49" s="21"/>
      <c r="L49" s="21">
        <v>3</v>
      </c>
      <c r="M49" s="26">
        <v>192.18700000000001</v>
      </c>
      <c r="N49" s="26">
        <v>467.44200000000001</v>
      </c>
      <c r="O49" s="26">
        <v>749.48800000000006</v>
      </c>
      <c r="P49" s="26">
        <v>1022.89</v>
      </c>
      <c r="Q49" s="26">
        <f t="shared" si="2"/>
        <v>276.90100000000001</v>
      </c>
      <c r="R49" s="33"/>
    </row>
    <row r="50" spans="1:18" ht="15">
      <c r="A50" s="7">
        <v>67176</v>
      </c>
      <c r="B50" s="8">
        <v>72.77</v>
      </c>
      <c r="C50" s="7">
        <v>0.9</v>
      </c>
      <c r="D50" s="9">
        <f t="shared" si="0"/>
        <v>0</v>
      </c>
      <c r="E50" s="2"/>
      <c r="F50" s="15" t="s">
        <v>5</v>
      </c>
      <c r="G50" s="2">
        <v>43</v>
      </c>
      <c r="H50" s="2">
        <v>7</v>
      </c>
      <c r="I50" s="5"/>
      <c r="J50" s="21"/>
      <c r="K50" s="21"/>
      <c r="L50" s="21">
        <v>4</v>
      </c>
      <c r="M50" s="26">
        <v>191.63300000000001</v>
      </c>
      <c r="N50" s="26">
        <v>466.75599999999997</v>
      </c>
      <c r="O50" s="26">
        <v>743.68100000000004</v>
      </c>
      <c r="P50" s="26">
        <v>1022.54</v>
      </c>
      <c r="Q50" s="26">
        <f t="shared" si="2"/>
        <v>276.96899999999999</v>
      </c>
      <c r="R50" s="33"/>
    </row>
    <row r="51" spans="1:18" ht="15">
      <c r="A51" s="7">
        <v>67373</v>
      </c>
      <c r="B51" s="8">
        <v>72.77</v>
      </c>
      <c r="C51" s="7">
        <v>0.88</v>
      </c>
      <c r="D51" s="9">
        <f t="shared" si="0"/>
        <v>0</v>
      </c>
      <c r="E51" s="5">
        <f>B46-B51</f>
        <v>0</v>
      </c>
      <c r="F51" s="15" t="s">
        <v>5</v>
      </c>
      <c r="G51" s="2" t="s">
        <v>6</v>
      </c>
      <c r="H51" s="2">
        <v>7</v>
      </c>
      <c r="I51" s="5"/>
      <c r="J51" s="21"/>
      <c r="K51" s="21"/>
      <c r="L51" s="21"/>
      <c r="M51" s="26"/>
      <c r="N51" s="26"/>
      <c r="O51" s="26"/>
      <c r="P51" s="26"/>
      <c r="Q51" s="26"/>
      <c r="R51" s="33"/>
    </row>
    <row r="52" spans="1:18" ht="15">
      <c r="A52" s="10">
        <v>66136</v>
      </c>
      <c r="B52" s="11">
        <v>72.78</v>
      </c>
      <c r="C52" s="10">
        <v>1.1000000000000001</v>
      </c>
      <c r="D52" s="13">
        <f t="shared" si="0"/>
        <v>1.0000000000005116E-2</v>
      </c>
      <c r="E52" s="12"/>
      <c r="F52" s="15" t="s">
        <v>5</v>
      </c>
      <c r="G52" s="12">
        <v>32</v>
      </c>
      <c r="H52" s="12">
        <v>8</v>
      </c>
      <c r="I52" s="13">
        <f>B52*1.047998323</f>
        <v>76.273317947940001</v>
      </c>
      <c r="J52" s="30" t="s">
        <v>23</v>
      </c>
      <c r="K52" s="30">
        <v>27.475000000000001</v>
      </c>
      <c r="L52" s="22">
        <v>5</v>
      </c>
      <c r="M52" s="28">
        <v>194.684</v>
      </c>
      <c r="N52" s="28">
        <v>474.47199999999998</v>
      </c>
      <c r="O52" s="28">
        <v>762.22</v>
      </c>
      <c r="P52" s="28">
        <v>1035.06</v>
      </c>
      <c r="Q52" s="26">
        <f t="shared" si="2"/>
        <v>280.12533333333334</v>
      </c>
      <c r="R52" s="33"/>
    </row>
    <row r="53" spans="1:18" ht="15">
      <c r="A53" s="10">
        <v>66170</v>
      </c>
      <c r="B53" s="11">
        <v>72.78</v>
      </c>
      <c r="C53" s="10">
        <v>1.1000000000000001</v>
      </c>
      <c r="D53" s="13">
        <f t="shared" si="0"/>
        <v>0</v>
      </c>
      <c r="E53" s="12"/>
      <c r="F53" s="15" t="s">
        <v>5</v>
      </c>
      <c r="G53" s="12">
        <v>35</v>
      </c>
      <c r="H53" s="12">
        <v>8</v>
      </c>
      <c r="I53" s="13"/>
      <c r="J53" s="22"/>
      <c r="K53" s="22"/>
      <c r="L53" s="22">
        <v>6</v>
      </c>
      <c r="M53" s="28">
        <v>191.02799999999999</v>
      </c>
      <c r="N53" s="28">
        <v>474.00299999999999</v>
      </c>
      <c r="O53" s="28">
        <v>756.58199999999999</v>
      </c>
      <c r="P53" s="28">
        <v>1040.27</v>
      </c>
      <c r="Q53" s="26">
        <f t="shared" si="2"/>
        <v>283.08066666666667</v>
      </c>
      <c r="R53" s="33"/>
    </row>
    <row r="54" spans="1:18" ht="15">
      <c r="A54" s="10">
        <v>66251</v>
      </c>
      <c r="B54" s="11">
        <v>72.78</v>
      </c>
      <c r="C54" s="10">
        <v>1</v>
      </c>
      <c r="D54" s="13">
        <f t="shared" si="0"/>
        <v>0</v>
      </c>
      <c r="E54" s="12"/>
      <c r="F54" s="15" t="s">
        <v>5</v>
      </c>
      <c r="G54" s="12">
        <v>38</v>
      </c>
      <c r="H54" s="12">
        <v>8</v>
      </c>
      <c r="I54" s="13"/>
      <c r="J54" s="22"/>
      <c r="K54" s="22"/>
      <c r="L54" s="22">
        <v>7</v>
      </c>
      <c r="M54" s="28">
        <v>194.20099999999999</v>
      </c>
      <c r="N54" s="28">
        <v>475.47800000000001</v>
      </c>
      <c r="O54" s="28">
        <v>761.00199999999995</v>
      </c>
      <c r="P54" s="28">
        <v>1036.33</v>
      </c>
      <c r="Q54" s="26">
        <f t="shared" si="2"/>
        <v>280.70966666666664</v>
      </c>
      <c r="R54" s="34">
        <f>AVERAGE(Q52:Q56)</f>
        <v>281.21333333333331</v>
      </c>
    </row>
    <row r="55" spans="1:18" ht="15">
      <c r="A55" s="10">
        <v>66643</v>
      </c>
      <c r="B55" s="11">
        <v>72.78</v>
      </c>
      <c r="C55" s="10">
        <v>1</v>
      </c>
      <c r="D55" s="13">
        <f t="shared" si="0"/>
        <v>0</v>
      </c>
      <c r="E55" s="12"/>
      <c r="F55" s="15" t="s">
        <v>5</v>
      </c>
      <c r="G55" s="12">
        <v>41</v>
      </c>
      <c r="H55" s="12">
        <v>8</v>
      </c>
      <c r="I55" s="13"/>
      <c r="J55" s="22"/>
      <c r="K55" s="22"/>
      <c r="L55" s="22">
        <v>8</v>
      </c>
      <c r="M55" s="28">
        <v>191.52699999999999</v>
      </c>
      <c r="N55" s="28">
        <v>473.53199999999998</v>
      </c>
      <c r="O55" s="28">
        <v>755.29</v>
      </c>
      <c r="P55" s="28">
        <v>1035.6400000000001</v>
      </c>
      <c r="Q55" s="26">
        <f t="shared" si="2"/>
        <v>281.37100000000004</v>
      </c>
      <c r="R55" s="33"/>
    </row>
    <row r="56" spans="1:18" ht="15">
      <c r="A56" s="10">
        <v>66661</v>
      </c>
      <c r="B56" s="11">
        <v>72.78</v>
      </c>
      <c r="C56" s="10">
        <v>1.1000000000000001</v>
      </c>
      <c r="D56" s="13">
        <f t="shared" si="0"/>
        <v>0</v>
      </c>
      <c r="E56" s="12"/>
      <c r="F56" s="15" t="s">
        <v>5</v>
      </c>
      <c r="G56" s="12">
        <v>44</v>
      </c>
      <c r="H56" s="12">
        <v>8</v>
      </c>
      <c r="I56" s="13"/>
      <c r="J56" s="22"/>
      <c r="K56" s="22"/>
      <c r="L56" s="22">
        <v>9</v>
      </c>
      <c r="M56" s="28">
        <v>193.05</v>
      </c>
      <c r="N56" s="28">
        <v>475.68599999999998</v>
      </c>
      <c r="O56" s="28">
        <v>759.67100000000005</v>
      </c>
      <c r="P56" s="28">
        <v>1035.3900000000001</v>
      </c>
      <c r="Q56" s="26">
        <f t="shared" si="2"/>
        <v>280.78000000000003</v>
      </c>
      <c r="R56" s="33"/>
    </row>
    <row r="57" spans="1:18" ht="15">
      <c r="A57" s="10">
        <v>66900</v>
      </c>
      <c r="B57" s="11">
        <v>72.78</v>
      </c>
      <c r="C57" s="10">
        <v>0.91</v>
      </c>
      <c r="D57" s="13">
        <f t="shared" si="0"/>
        <v>0</v>
      </c>
      <c r="E57" s="13">
        <f>B52-B57</f>
        <v>0</v>
      </c>
      <c r="F57" s="15" t="s">
        <v>5</v>
      </c>
      <c r="G57" s="12" t="s">
        <v>6</v>
      </c>
      <c r="H57" s="12">
        <v>8</v>
      </c>
      <c r="I57" s="13"/>
      <c r="J57" s="22"/>
      <c r="K57" s="22"/>
      <c r="L57" s="22"/>
      <c r="M57" s="28"/>
      <c r="N57" s="28"/>
      <c r="O57" s="28"/>
      <c r="P57" s="28"/>
      <c r="Q57" s="26"/>
      <c r="R57" s="33"/>
    </row>
    <row r="58" spans="1:18" ht="15">
      <c r="A58" s="7">
        <v>67041</v>
      </c>
      <c r="B58" s="8">
        <v>72.78</v>
      </c>
      <c r="C58" s="7">
        <v>0.82</v>
      </c>
      <c r="D58" s="9">
        <f t="shared" si="0"/>
        <v>0</v>
      </c>
      <c r="E58" s="2"/>
      <c r="F58" s="15" t="s">
        <v>5</v>
      </c>
      <c r="G58" s="2">
        <v>33</v>
      </c>
      <c r="H58" s="2">
        <v>9</v>
      </c>
      <c r="I58" s="5">
        <f>B58*1.047998323</f>
        <v>76.273317947940001</v>
      </c>
      <c r="J58" s="30" t="s">
        <v>20</v>
      </c>
      <c r="K58" s="30">
        <v>27.875</v>
      </c>
      <c r="L58" s="21">
        <v>5</v>
      </c>
      <c r="M58" s="26">
        <v>198.70699999999999</v>
      </c>
      <c r="N58" s="26">
        <v>488.46199999999999</v>
      </c>
      <c r="O58" s="26">
        <v>772.21299999999997</v>
      </c>
      <c r="P58" s="26">
        <v>1054.44</v>
      </c>
      <c r="Q58" s="26">
        <f t="shared" si="2"/>
        <v>285.24433333333337</v>
      </c>
      <c r="R58" s="33"/>
    </row>
    <row r="59" spans="1:18" ht="15">
      <c r="A59" s="7">
        <v>67195</v>
      </c>
      <c r="B59" s="8">
        <v>72.78</v>
      </c>
      <c r="C59" s="7">
        <v>0.93</v>
      </c>
      <c r="D59" s="9">
        <f t="shared" si="0"/>
        <v>0</v>
      </c>
      <c r="E59" s="2"/>
      <c r="F59" s="15" t="s">
        <v>5</v>
      </c>
      <c r="G59" s="2">
        <v>36</v>
      </c>
      <c r="H59" s="2">
        <v>9</v>
      </c>
      <c r="I59" s="5"/>
      <c r="J59" s="21"/>
      <c r="K59" s="21"/>
      <c r="L59" s="21">
        <v>6</v>
      </c>
      <c r="M59" s="26">
        <v>187.315</v>
      </c>
      <c r="N59" s="26">
        <v>470.66699999999997</v>
      </c>
      <c r="O59" s="26">
        <v>754.98199999999997</v>
      </c>
      <c r="P59" s="26">
        <v>1034.96</v>
      </c>
      <c r="Q59" s="26">
        <f t="shared" si="2"/>
        <v>282.54833333333335</v>
      </c>
      <c r="R59" s="33"/>
    </row>
    <row r="60" spans="1:18" ht="15">
      <c r="A60" s="7">
        <v>65999</v>
      </c>
      <c r="B60" s="8">
        <v>72.790000000000006</v>
      </c>
      <c r="C60" s="7">
        <v>1</v>
      </c>
      <c r="D60" s="9">
        <f t="shared" si="0"/>
        <v>1.0000000000005116E-2</v>
      </c>
      <c r="E60" s="2"/>
      <c r="F60" s="15" t="s">
        <v>5</v>
      </c>
      <c r="G60" s="2">
        <v>39</v>
      </c>
      <c r="H60" s="2">
        <v>9</v>
      </c>
      <c r="I60" s="5"/>
      <c r="J60" s="21"/>
      <c r="K60" s="21"/>
      <c r="L60" s="21">
        <v>7</v>
      </c>
      <c r="M60" s="26">
        <v>193.56700000000001</v>
      </c>
      <c r="N60" s="26">
        <v>474.67099999999999</v>
      </c>
      <c r="O60" s="26">
        <v>759.51099999999997</v>
      </c>
      <c r="P60" s="26">
        <v>1040.45</v>
      </c>
      <c r="Q60" s="26">
        <f t="shared" si="2"/>
        <v>282.29433333333333</v>
      </c>
      <c r="R60" s="34">
        <f>AVERAGE(Q58:Q62)</f>
        <v>281.87639999999999</v>
      </c>
    </row>
    <row r="61" spans="1:18" ht="15">
      <c r="A61" s="7">
        <v>66100</v>
      </c>
      <c r="B61" s="8">
        <v>72.790000000000006</v>
      </c>
      <c r="C61" s="7">
        <v>1.1000000000000001</v>
      </c>
      <c r="D61" s="9">
        <f t="shared" si="0"/>
        <v>0</v>
      </c>
      <c r="E61" s="2"/>
      <c r="F61" s="15" t="s">
        <v>5</v>
      </c>
      <c r="G61" s="2">
        <v>42</v>
      </c>
      <c r="H61" s="2">
        <v>9</v>
      </c>
      <c r="I61" s="5"/>
      <c r="J61" s="21"/>
      <c r="K61" s="21"/>
      <c r="L61" s="21">
        <v>8</v>
      </c>
      <c r="M61" s="26">
        <v>193.49600000000001</v>
      </c>
      <c r="N61" s="26">
        <v>476.75599999999997</v>
      </c>
      <c r="O61" s="26">
        <v>756.774</v>
      </c>
      <c r="P61" s="26">
        <v>1037.78</v>
      </c>
      <c r="Q61" s="26">
        <f t="shared" si="2"/>
        <v>281.428</v>
      </c>
      <c r="R61" s="33"/>
    </row>
    <row r="62" spans="1:18" ht="15">
      <c r="A62" s="7">
        <v>66642</v>
      </c>
      <c r="B62" s="8">
        <v>72.790000000000006</v>
      </c>
      <c r="C62" s="7">
        <v>1.1000000000000001</v>
      </c>
      <c r="D62" s="9">
        <f t="shared" si="0"/>
        <v>0</v>
      </c>
      <c r="E62" s="2"/>
      <c r="F62" s="15" t="s">
        <v>5</v>
      </c>
      <c r="G62" s="2">
        <v>45</v>
      </c>
      <c r="H62" s="2">
        <v>9</v>
      </c>
      <c r="I62" s="5"/>
      <c r="J62" s="21"/>
      <c r="K62" s="21"/>
      <c r="L62" s="21">
        <v>9</v>
      </c>
      <c r="M62" s="26">
        <v>193.75899999999999</v>
      </c>
      <c r="N62" s="26">
        <v>472.267</v>
      </c>
      <c r="O62" s="26">
        <v>752.79899999999998</v>
      </c>
      <c r="P62" s="26">
        <v>1027.3599999999999</v>
      </c>
      <c r="Q62" s="26">
        <f t="shared" si="2"/>
        <v>277.86699999999996</v>
      </c>
      <c r="R62" s="33"/>
    </row>
    <row r="63" spans="1:18" ht="15">
      <c r="A63" s="7">
        <v>66872</v>
      </c>
      <c r="B63" s="8">
        <v>72.790000000000006</v>
      </c>
      <c r="C63" s="7">
        <v>0.89</v>
      </c>
      <c r="D63" s="9">
        <f t="shared" si="0"/>
        <v>0</v>
      </c>
      <c r="E63" s="5">
        <f>B58-B63</f>
        <v>-1.0000000000005116E-2</v>
      </c>
      <c r="F63" s="15" t="s">
        <v>5</v>
      </c>
      <c r="G63" s="2" t="s">
        <v>6</v>
      </c>
      <c r="H63" s="2">
        <v>9</v>
      </c>
      <c r="I63" s="5"/>
      <c r="J63" s="21"/>
      <c r="K63" s="21"/>
      <c r="L63" s="21"/>
      <c r="M63" s="26"/>
      <c r="N63" s="26"/>
      <c r="O63" s="26"/>
      <c r="P63" s="26"/>
      <c r="Q63" s="26"/>
      <c r="R63" s="33"/>
    </row>
    <row r="64" spans="1:18" ht="15">
      <c r="A64" s="10">
        <v>67084</v>
      </c>
      <c r="B64" s="11">
        <v>72.790000000000006</v>
      </c>
      <c r="C64" s="10">
        <v>0.88</v>
      </c>
      <c r="D64" s="13">
        <f t="shared" si="0"/>
        <v>0</v>
      </c>
      <c r="E64" s="12"/>
      <c r="F64" s="15" t="s">
        <v>5</v>
      </c>
      <c r="G64" s="12">
        <v>46</v>
      </c>
      <c r="H64" s="12">
        <v>10</v>
      </c>
      <c r="I64" s="13">
        <f>B64*1.047998323</f>
        <v>76.283797931170014</v>
      </c>
      <c r="J64" s="30" t="s">
        <v>23</v>
      </c>
      <c r="K64" s="30">
        <v>27.475000000000001</v>
      </c>
      <c r="L64" s="22">
        <v>10</v>
      </c>
      <c r="M64" s="28">
        <v>171.49199999999999</v>
      </c>
      <c r="N64" s="28">
        <v>444.88</v>
      </c>
      <c r="O64" s="28">
        <v>721.596</v>
      </c>
      <c r="P64" s="28">
        <v>995.52300000000002</v>
      </c>
      <c r="Q64" s="26">
        <f t="shared" si="2"/>
        <v>274.67700000000002</v>
      </c>
      <c r="R64" s="33"/>
    </row>
    <row r="65" spans="1:18" ht="15">
      <c r="A65" s="10">
        <v>67168</v>
      </c>
      <c r="B65" s="11">
        <v>72.790000000000006</v>
      </c>
      <c r="C65" s="10">
        <v>0.92</v>
      </c>
      <c r="D65" s="13">
        <f t="shared" si="0"/>
        <v>0</v>
      </c>
      <c r="E65" s="12"/>
      <c r="F65" s="15" t="s">
        <v>5</v>
      </c>
      <c r="G65" s="12">
        <v>49</v>
      </c>
      <c r="H65" s="12">
        <v>10</v>
      </c>
      <c r="I65" s="13"/>
      <c r="J65" s="22"/>
      <c r="K65" s="22"/>
      <c r="L65" s="22">
        <v>11</v>
      </c>
      <c r="M65" s="28">
        <v>167.27500000000001</v>
      </c>
      <c r="N65" s="28">
        <v>443.66</v>
      </c>
      <c r="O65" s="28">
        <v>715.80100000000004</v>
      </c>
      <c r="P65" s="28">
        <v>988.70100000000002</v>
      </c>
      <c r="Q65" s="26">
        <f t="shared" si="2"/>
        <v>273.80866666666668</v>
      </c>
      <c r="R65" s="33"/>
    </row>
    <row r="66" spans="1:18" ht="15">
      <c r="A66" s="10">
        <v>67235</v>
      </c>
      <c r="B66" s="11">
        <v>72.790000000000006</v>
      </c>
      <c r="C66" s="10">
        <v>0.91</v>
      </c>
      <c r="D66" s="13">
        <f t="shared" si="0"/>
        <v>0</v>
      </c>
      <c r="E66" s="12"/>
      <c r="F66" s="15" t="s">
        <v>5</v>
      </c>
      <c r="G66" s="12">
        <v>52</v>
      </c>
      <c r="H66" s="12">
        <v>10</v>
      </c>
      <c r="I66" s="13"/>
      <c r="J66" s="22"/>
      <c r="K66" s="22"/>
      <c r="L66" s="22">
        <v>12</v>
      </c>
      <c r="M66" s="28">
        <v>176.977</v>
      </c>
      <c r="N66" s="28">
        <v>452.64499999999998</v>
      </c>
      <c r="O66" s="28">
        <v>730.44600000000003</v>
      </c>
      <c r="P66" s="28">
        <v>1006.18</v>
      </c>
      <c r="Q66" s="26">
        <f t="shared" si="2"/>
        <v>276.40100000000001</v>
      </c>
      <c r="R66" s="34">
        <f>AVERAGE(Q64:Q68)</f>
        <v>274.49353333333335</v>
      </c>
    </row>
    <row r="67" spans="1:18" ht="15">
      <c r="A67" s="10">
        <v>67342</v>
      </c>
      <c r="B67" s="11">
        <v>72.790000000000006</v>
      </c>
      <c r="C67" s="10">
        <v>0.88</v>
      </c>
      <c r="D67" s="13">
        <f t="shared" si="0"/>
        <v>0</v>
      </c>
      <c r="E67" s="12"/>
      <c r="F67" s="15" t="s">
        <v>5</v>
      </c>
      <c r="G67" s="12">
        <v>55</v>
      </c>
      <c r="H67" s="12">
        <v>10</v>
      </c>
      <c r="I67" s="13"/>
      <c r="J67" s="22"/>
      <c r="K67" s="22"/>
      <c r="L67" s="22">
        <v>13</v>
      </c>
      <c r="M67" s="28">
        <v>177.405</v>
      </c>
      <c r="N67" s="28">
        <v>451.35199999999998</v>
      </c>
      <c r="O67" s="28">
        <v>725.60799999999995</v>
      </c>
      <c r="P67" s="28">
        <v>1002.89</v>
      </c>
      <c r="Q67" s="26">
        <f t="shared" si="2"/>
        <v>275.16166666666669</v>
      </c>
      <c r="R67" s="33"/>
    </row>
    <row r="68" spans="1:18" ht="15">
      <c r="A68" s="10">
        <v>67349</v>
      </c>
      <c r="B68" s="11">
        <v>72.790000000000006</v>
      </c>
      <c r="C68" s="10">
        <v>0.9</v>
      </c>
      <c r="D68" s="13">
        <f t="shared" si="0"/>
        <v>0</v>
      </c>
      <c r="E68" s="12"/>
      <c r="F68" s="15" t="s">
        <v>5</v>
      </c>
      <c r="G68" s="12">
        <v>58</v>
      </c>
      <c r="H68" s="12">
        <v>10</v>
      </c>
      <c r="I68" s="13"/>
      <c r="J68" s="22"/>
      <c r="K68" s="22"/>
      <c r="L68" s="22">
        <v>14</v>
      </c>
      <c r="M68" s="28">
        <v>174.78</v>
      </c>
      <c r="N68" s="28">
        <v>442.10500000000002</v>
      </c>
      <c r="O68" s="28">
        <v>722.00699999999995</v>
      </c>
      <c r="P68" s="28">
        <v>992.03800000000001</v>
      </c>
      <c r="Q68" s="26">
        <f t="shared" si="2"/>
        <v>272.41933333333333</v>
      </c>
      <c r="R68" s="33"/>
    </row>
    <row r="69" spans="1:18" ht="15">
      <c r="A69" s="10">
        <v>66032</v>
      </c>
      <c r="B69" s="11">
        <v>72.8</v>
      </c>
      <c r="C69" s="10">
        <v>1</v>
      </c>
      <c r="D69" s="13">
        <f t="shared" si="0"/>
        <v>9.9999999999909051E-3</v>
      </c>
      <c r="E69" s="13">
        <f>B64-B69</f>
        <v>-9.9999999999909051E-3</v>
      </c>
      <c r="F69" s="15" t="s">
        <v>5</v>
      </c>
      <c r="G69" s="12" t="s">
        <v>6</v>
      </c>
      <c r="H69" s="12">
        <v>10</v>
      </c>
      <c r="I69" s="13"/>
      <c r="J69" s="22"/>
      <c r="K69" s="22"/>
      <c r="L69" s="22"/>
      <c r="M69" s="28"/>
      <c r="N69" s="28"/>
      <c r="O69" s="28"/>
      <c r="P69" s="28"/>
      <c r="Q69" s="26"/>
      <c r="R69" s="33"/>
    </row>
    <row r="70" spans="1:18" ht="15">
      <c r="A70" s="7">
        <v>66054</v>
      </c>
      <c r="B70" s="8">
        <v>72.8</v>
      </c>
      <c r="C70" s="7">
        <v>1.1000000000000001</v>
      </c>
      <c r="D70" s="9">
        <f t="shared" si="0"/>
        <v>0</v>
      </c>
      <c r="E70" s="2"/>
      <c r="F70" s="15" t="s">
        <v>5</v>
      </c>
      <c r="G70" s="2">
        <v>47</v>
      </c>
      <c r="H70" s="2">
        <v>11</v>
      </c>
      <c r="I70" s="5">
        <f>B70*1.047998323</f>
        <v>76.294277914399999</v>
      </c>
      <c r="J70" s="30" t="s">
        <v>20</v>
      </c>
      <c r="K70" s="30">
        <v>27.875</v>
      </c>
      <c r="L70" s="21">
        <v>0</v>
      </c>
      <c r="M70" s="26">
        <v>177</v>
      </c>
      <c r="N70" s="26">
        <v>455.39499999999998</v>
      </c>
      <c r="O70" s="26">
        <v>728.08900000000006</v>
      </c>
      <c r="P70" s="26">
        <v>1003.09</v>
      </c>
      <c r="Q70" s="26">
        <f t="shared" si="2"/>
        <v>275.36333333333334</v>
      </c>
      <c r="R70" s="33"/>
    </row>
    <row r="71" spans="1:18" ht="15">
      <c r="A71" s="7">
        <v>66073</v>
      </c>
      <c r="B71" s="8">
        <v>72.8</v>
      </c>
      <c r="C71" s="7">
        <v>1.1000000000000001</v>
      </c>
      <c r="D71" s="9">
        <f t="shared" si="0"/>
        <v>0</v>
      </c>
      <c r="E71" s="2"/>
      <c r="F71" s="15" t="s">
        <v>5</v>
      </c>
      <c r="G71" s="2">
        <v>50</v>
      </c>
      <c r="H71" s="2">
        <v>11</v>
      </c>
      <c r="I71" s="5"/>
      <c r="J71" s="21"/>
      <c r="K71" s="21"/>
      <c r="L71" s="21">
        <v>1</v>
      </c>
      <c r="M71" s="26">
        <v>179.89500000000001</v>
      </c>
      <c r="N71" s="26">
        <v>455.49400000000003</v>
      </c>
      <c r="O71" s="26">
        <v>732.69</v>
      </c>
      <c r="P71" s="26">
        <v>1011.43</v>
      </c>
      <c r="Q71" s="26">
        <f t="shared" si="2"/>
        <v>277.17833333333334</v>
      </c>
      <c r="R71" s="33"/>
    </row>
    <row r="72" spans="1:18" ht="15">
      <c r="A72" s="7">
        <v>66143</v>
      </c>
      <c r="B72" s="8">
        <v>72.8</v>
      </c>
      <c r="C72" s="7">
        <v>1</v>
      </c>
      <c r="D72" s="9">
        <f t="shared" si="0"/>
        <v>0</v>
      </c>
      <c r="E72" s="2"/>
      <c r="F72" s="15" t="s">
        <v>5</v>
      </c>
      <c r="G72" s="2">
        <v>53</v>
      </c>
      <c r="H72" s="2">
        <v>11</v>
      </c>
      <c r="I72" s="5"/>
      <c r="J72" s="21"/>
      <c r="K72" s="21"/>
      <c r="L72" s="21">
        <v>2</v>
      </c>
      <c r="M72" s="26">
        <v>179.15700000000001</v>
      </c>
      <c r="N72" s="26">
        <v>459.125</v>
      </c>
      <c r="O72" s="26">
        <v>736.53399999999999</v>
      </c>
      <c r="P72" s="26">
        <v>1013.28</v>
      </c>
      <c r="Q72" s="26">
        <f t="shared" si="2"/>
        <v>278.041</v>
      </c>
      <c r="R72" s="34">
        <f>AVERAGE(Q70:Q74)</f>
        <v>278.18020000000001</v>
      </c>
    </row>
    <row r="73" spans="1:18" ht="15">
      <c r="A73" s="7">
        <v>66232</v>
      </c>
      <c r="B73" s="8">
        <v>72.8</v>
      </c>
      <c r="C73" s="7">
        <v>1</v>
      </c>
      <c r="D73" s="9">
        <f t="shared" si="0"/>
        <v>0</v>
      </c>
      <c r="E73" s="2"/>
      <c r="F73" s="15" t="s">
        <v>5</v>
      </c>
      <c r="G73" s="2">
        <v>56</v>
      </c>
      <c r="H73" s="2">
        <v>11</v>
      </c>
      <c r="I73" s="5"/>
      <c r="J73" s="21"/>
      <c r="K73" s="21"/>
      <c r="L73" s="21">
        <v>3</v>
      </c>
      <c r="M73" s="26">
        <v>175.51300000000001</v>
      </c>
      <c r="N73" s="26">
        <v>452.21</v>
      </c>
      <c r="O73" s="26">
        <v>732.31700000000001</v>
      </c>
      <c r="P73" s="26">
        <v>1004.03</v>
      </c>
      <c r="Q73" s="26">
        <f t="shared" si="2"/>
        <v>276.17233333333331</v>
      </c>
      <c r="R73" s="33"/>
    </row>
    <row r="74" spans="1:18" ht="15">
      <c r="A74" s="7">
        <v>66870</v>
      </c>
      <c r="B74" s="8">
        <v>72.8</v>
      </c>
      <c r="C74" s="7">
        <v>0.89</v>
      </c>
      <c r="D74" s="9">
        <f t="shared" ref="D74:D137" si="7">B74-B73</f>
        <v>0</v>
      </c>
      <c r="E74" s="2"/>
      <c r="F74" s="15" t="s">
        <v>5</v>
      </c>
      <c r="G74" s="2">
        <v>59</v>
      </c>
      <c r="H74" s="2">
        <v>11</v>
      </c>
      <c r="I74" s="5"/>
      <c r="J74" s="21"/>
      <c r="K74" s="21"/>
      <c r="L74" s="21">
        <v>4</v>
      </c>
      <c r="M74" s="26">
        <v>182.52199999999999</v>
      </c>
      <c r="N74" s="26">
        <v>467.81599999999997</v>
      </c>
      <c r="O74" s="26">
        <v>750.43899999999996</v>
      </c>
      <c r="P74" s="26">
        <v>1034.96</v>
      </c>
      <c r="Q74" s="26">
        <f t="shared" si="2"/>
        <v>284.14600000000002</v>
      </c>
      <c r="R74" s="33"/>
    </row>
    <row r="75" spans="1:18" ht="15">
      <c r="A75" s="7">
        <v>67225</v>
      </c>
      <c r="B75" s="8">
        <v>72.8</v>
      </c>
      <c r="C75" s="7">
        <v>0.88</v>
      </c>
      <c r="D75" s="9">
        <f t="shared" si="7"/>
        <v>0</v>
      </c>
      <c r="E75" s="5">
        <f>B70-B75</f>
        <v>0</v>
      </c>
      <c r="F75" s="15" t="s">
        <v>5</v>
      </c>
      <c r="G75" s="2" t="s">
        <v>6</v>
      </c>
      <c r="H75" s="2">
        <v>11</v>
      </c>
      <c r="I75" s="5"/>
      <c r="J75" s="21"/>
      <c r="K75" s="21"/>
      <c r="L75" s="21"/>
      <c r="M75" s="26"/>
      <c r="N75" s="26"/>
      <c r="O75" s="26"/>
      <c r="P75" s="26"/>
      <c r="Q75" s="26"/>
      <c r="R75" s="33"/>
    </row>
    <row r="76" spans="1:18" ht="15">
      <c r="A76" s="10">
        <v>67362</v>
      </c>
      <c r="B76" s="11">
        <v>72.8</v>
      </c>
      <c r="C76" s="10">
        <v>0.93</v>
      </c>
      <c r="D76" s="13">
        <f t="shared" si="7"/>
        <v>0</v>
      </c>
      <c r="E76" s="12"/>
      <c r="F76" s="15" t="s">
        <v>5</v>
      </c>
      <c r="G76" s="12">
        <v>48</v>
      </c>
      <c r="H76" s="12">
        <v>12</v>
      </c>
      <c r="I76" s="13">
        <f>B76*1.047998323</f>
        <v>76.294277914399999</v>
      </c>
      <c r="J76" s="30" t="s">
        <v>20</v>
      </c>
      <c r="K76" s="30">
        <v>27.875</v>
      </c>
      <c r="L76" s="22">
        <v>10</v>
      </c>
      <c r="M76" s="28">
        <v>171.81899999999999</v>
      </c>
      <c r="N76" s="28">
        <v>449.553</v>
      </c>
      <c r="O76" s="28">
        <v>726.42499999999995</v>
      </c>
      <c r="P76" s="28">
        <v>1001.24</v>
      </c>
      <c r="Q76" s="26">
        <f t="shared" si="2"/>
        <v>276.4736666666667</v>
      </c>
      <c r="R76" s="33"/>
    </row>
    <row r="77" spans="1:18" ht="15">
      <c r="A77" s="10">
        <v>67365</v>
      </c>
      <c r="B77" s="11">
        <v>72.8</v>
      </c>
      <c r="C77" s="10">
        <v>0.93</v>
      </c>
      <c r="D77" s="13">
        <f t="shared" si="7"/>
        <v>0</v>
      </c>
      <c r="E77" s="12"/>
      <c r="F77" s="15" t="s">
        <v>5</v>
      </c>
      <c r="G77" s="12">
        <v>51</v>
      </c>
      <c r="H77" s="12">
        <v>12</v>
      </c>
      <c r="I77" s="13"/>
      <c r="J77" s="22"/>
      <c r="K77" s="22"/>
      <c r="L77" s="22">
        <v>11</v>
      </c>
      <c r="M77" s="28">
        <v>174.792</v>
      </c>
      <c r="N77" s="28">
        <v>450.24599999999998</v>
      </c>
      <c r="O77" s="28">
        <v>728.68700000000001</v>
      </c>
      <c r="P77" s="28">
        <v>1004.1</v>
      </c>
      <c r="Q77" s="26">
        <f t="shared" si="2"/>
        <v>276.43599999999998</v>
      </c>
      <c r="R77" s="33"/>
    </row>
    <row r="78" spans="1:18" ht="15">
      <c r="A78" s="10">
        <v>67472</v>
      </c>
      <c r="B78" s="11">
        <v>72.8</v>
      </c>
      <c r="C78" s="10">
        <v>1</v>
      </c>
      <c r="D78" s="13">
        <f t="shared" si="7"/>
        <v>0</v>
      </c>
      <c r="E78" s="12"/>
      <c r="F78" s="15" t="s">
        <v>5</v>
      </c>
      <c r="G78" s="12">
        <v>54</v>
      </c>
      <c r="H78" s="12">
        <v>12</v>
      </c>
      <c r="I78" s="13"/>
      <c r="J78" s="22"/>
      <c r="K78" s="22"/>
      <c r="L78" s="22">
        <v>12</v>
      </c>
      <c r="M78" s="28">
        <v>177.31800000000001</v>
      </c>
      <c r="N78" s="28">
        <v>457.28300000000002</v>
      </c>
      <c r="O78" s="28">
        <v>736.89200000000005</v>
      </c>
      <c r="P78" s="28">
        <v>1012.59</v>
      </c>
      <c r="Q78" s="26">
        <f t="shared" si="2"/>
        <v>278.42400000000004</v>
      </c>
      <c r="R78" s="34">
        <f>AVERAGE(Q76:Q80)</f>
        <v>278.05079999999998</v>
      </c>
    </row>
    <row r="79" spans="1:18" ht="15">
      <c r="A79" s="10">
        <v>66118</v>
      </c>
      <c r="B79" s="11">
        <v>72.81</v>
      </c>
      <c r="C79" s="10">
        <v>1.1000000000000001</v>
      </c>
      <c r="D79" s="13">
        <f t="shared" si="7"/>
        <v>1.0000000000005116E-2</v>
      </c>
      <c r="E79" s="12"/>
      <c r="F79" s="15" t="s">
        <v>5</v>
      </c>
      <c r="G79" s="12">
        <v>57</v>
      </c>
      <c r="H79" s="12">
        <v>12</v>
      </c>
      <c r="I79" s="13"/>
      <c r="J79" s="22"/>
      <c r="K79" s="22"/>
      <c r="L79" s="22">
        <v>13</v>
      </c>
      <c r="M79" s="28">
        <v>178.93</v>
      </c>
      <c r="N79" s="28">
        <v>456.77699999999999</v>
      </c>
      <c r="O79" s="28">
        <v>733.93499999999995</v>
      </c>
      <c r="P79" s="28">
        <v>1011.54</v>
      </c>
      <c r="Q79" s="26">
        <f t="shared" si="2"/>
        <v>277.53666666666663</v>
      </c>
      <c r="R79" s="33"/>
    </row>
    <row r="80" spans="1:18" ht="15">
      <c r="A80" s="10">
        <v>66147</v>
      </c>
      <c r="B80" s="11">
        <v>72.81</v>
      </c>
      <c r="C80" s="10">
        <v>1</v>
      </c>
      <c r="D80" s="13">
        <f t="shared" si="7"/>
        <v>0</v>
      </c>
      <c r="E80" s="12"/>
      <c r="F80" s="15" t="s">
        <v>5</v>
      </c>
      <c r="G80" s="12">
        <v>60</v>
      </c>
      <c r="H80" s="12">
        <v>12</v>
      </c>
      <c r="I80" s="13"/>
      <c r="J80" s="22"/>
      <c r="K80" s="22"/>
      <c r="L80" s="22">
        <v>14</v>
      </c>
      <c r="M80" s="28">
        <v>180.53899999999999</v>
      </c>
      <c r="N80" s="28">
        <v>461.82900000000001</v>
      </c>
      <c r="O80" s="28">
        <v>746.50599999999997</v>
      </c>
      <c r="P80" s="28">
        <v>1024.69</v>
      </c>
      <c r="Q80" s="26">
        <f t="shared" si="2"/>
        <v>281.38366666666667</v>
      </c>
      <c r="R80" s="33"/>
    </row>
    <row r="81" spans="1:18" ht="15">
      <c r="A81" s="10">
        <v>66218</v>
      </c>
      <c r="B81" s="11">
        <v>72.81</v>
      </c>
      <c r="C81" s="10">
        <v>1</v>
      </c>
      <c r="D81" s="13">
        <f t="shared" si="7"/>
        <v>0</v>
      </c>
      <c r="E81" s="13">
        <f>B76-B81</f>
        <v>-1.0000000000005116E-2</v>
      </c>
      <c r="F81" s="15" t="s">
        <v>5</v>
      </c>
      <c r="G81" s="12" t="s">
        <v>6</v>
      </c>
      <c r="H81" s="12">
        <v>12</v>
      </c>
      <c r="I81" s="13"/>
      <c r="J81" s="22"/>
      <c r="K81" s="22"/>
      <c r="L81" s="22"/>
      <c r="M81" s="28"/>
      <c r="N81" s="28"/>
      <c r="O81" s="28"/>
      <c r="P81" s="28"/>
      <c r="Q81" s="26"/>
      <c r="R81" s="33"/>
    </row>
    <row r="82" spans="1:18" ht="15">
      <c r="A82" s="7">
        <v>66899</v>
      </c>
      <c r="B82" s="8">
        <v>72.81</v>
      </c>
      <c r="C82" s="7">
        <v>0.91</v>
      </c>
      <c r="D82" s="9">
        <f t="shared" si="7"/>
        <v>0</v>
      </c>
      <c r="E82" s="2"/>
      <c r="F82" s="15" t="s">
        <v>5</v>
      </c>
      <c r="G82" s="2">
        <v>61</v>
      </c>
      <c r="H82" s="2">
        <v>13</v>
      </c>
      <c r="I82" s="5">
        <f>B82*1.047998323</f>
        <v>76.304757897630012</v>
      </c>
      <c r="J82" s="30" t="s">
        <v>24</v>
      </c>
      <c r="K82" s="30">
        <v>25.25</v>
      </c>
      <c r="L82" s="21">
        <v>0</v>
      </c>
      <c r="M82" s="26">
        <v>184.44300000000001</v>
      </c>
      <c r="N82" s="26">
        <v>462.34800000000001</v>
      </c>
      <c r="O82" s="26">
        <v>744.83100000000002</v>
      </c>
      <c r="P82" s="26">
        <v>1022.88</v>
      </c>
      <c r="Q82" s="26">
        <f t="shared" si="2"/>
        <v>279.47899999999998</v>
      </c>
      <c r="R82" s="33"/>
    </row>
    <row r="83" spans="1:18" ht="15">
      <c r="A83" s="7">
        <v>67363</v>
      </c>
      <c r="B83" s="8">
        <v>72.81</v>
      </c>
      <c r="C83" s="7">
        <v>0.93</v>
      </c>
      <c r="D83" s="9">
        <f t="shared" si="7"/>
        <v>0</v>
      </c>
      <c r="E83" s="2"/>
      <c r="F83" s="15" t="s">
        <v>5</v>
      </c>
      <c r="G83" s="2">
        <v>64</v>
      </c>
      <c r="H83" s="2">
        <v>13</v>
      </c>
      <c r="I83" s="5"/>
      <c r="J83" s="21"/>
      <c r="K83" s="21"/>
      <c r="L83" s="21">
        <v>1</v>
      </c>
      <c r="M83" s="26">
        <v>185.08600000000001</v>
      </c>
      <c r="N83" s="26">
        <v>461.40800000000002</v>
      </c>
      <c r="O83" s="26">
        <v>737.26599999999996</v>
      </c>
      <c r="P83" s="26">
        <v>1013.55</v>
      </c>
      <c r="Q83" s="26">
        <f t="shared" si="2"/>
        <v>276.15466666666663</v>
      </c>
      <c r="R83" s="33"/>
    </row>
    <row r="84" spans="1:18" ht="15">
      <c r="A84" s="7">
        <v>67364</v>
      </c>
      <c r="B84" s="8">
        <v>72.81</v>
      </c>
      <c r="C84" s="7">
        <v>0.87</v>
      </c>
      <c r="D84" s="9">
        <f t="shared" si="7"/>
        <v>0</v>
      </c>
      <c r="E84" s="2"/>
      <c r="F84" s="15" t="s">
        <v>5</v>
      </c>
      <c r="G84" s="2">
        <v>67</v>
      </c>
      <c r="H84" s="2">
        <v>13</v>
      </c>
      <c r="I84" s="5"/>
      <c r="J84" s="21"/>
      <c r="K84" s="21"/>
      <c r="L84" s="21">
        <v>2</v>
      </c>
      <c r="M84" s="26">
        <v>181.923</v>
      </c>
      <c r="N84" s="26">
        <v>460.38900000000001</v>
      </c>
      <c r="O84" s="26">
        <v>735.48500000000001</v>
      </c>
      <c r="P84" s="26">
        <v>1013.17</v>
      </c>
      <c r="Q84" s="26">
        <f t="shared" si="2"/>
        <v>277.08233333333334</v>
      </c>
      <c r="R84" s="34">
        <f>AVERAGE(Q82:Q86)</f>
        <v>276.73306666666662</v>
      </c>
    </row>
    <row r="85" spans="1:18" ht="15">
      <c r="A85" s="7">
        <v>66250</v>
      </c>
      <c r="B85" s="8">
        <v>72.819999999999993</v>
      </c>
      <c r="C85" s="7">
        <v>1</v>
      </c>
      <c r="D85" s="9">
        <f t="shared" si="7"/>
        <v>9.9999999999909051E-3</v>
      </c>
      <c r="E85" s="2"/>
      <c r="F85" s="15" t="s">
        <v>5</v>
      </c>
      <c r="G85" s="2">
        <v>70</v>
      </c>
      <c r="H85" s="2">
        <v>13</v>
      </c>
      <c r="I85" s="5"/>
      <c r="J85" s="21"/>
      <c r="K85" s="21"/>
      <c r="L85" s="21">
        <v>3</v>
      </c>
      <c r="M85" s="26">
        <v>176.87799999999999</v>
      </c>
      <c r="N85" s="26">
        <v>447.916</v>
      </c>
      <c r="O85" s="26">
        <v>724.22199999999998</v>
      </c>
      <c r="P85" s="26">
        <v>995.73</v>
      </c>
      <c r="Q85" s="26">
        <f t="shared" si="2"/>
        <v>272.95066666666668</v>
      </c>
      <c r="R85" s="33"/>
    </row>
    <row r="86" spans="1:18" ht="15">
      <c r="A86" s="7">
        <v>66264</v>
      </c>
      <c r="B86" s="8">
        <v>72.819999999999993</v>
      </c>
      <c r="C86" s="7">
        <v>1.1000000000000001</v>
      </c>
      <c r="D86" s="9">
        <f t="shared" si="7"/>
        <v>0</v>
      </c>
      <c r="E86" s="2"/>
      <c r="F86" s="15" t="s">
        <v>5</v>
      </c>
      <c r="G86" s="2">
        <v>73</v>
      </c>
      <c r="H86" s="2">
        <v>13</v>
      </c>
      <c r="I86" s="5"/>
      <c r="J86" s="21"/>
      <c r="K86" s="21"/>
      <c r="L86" s="21">
        <v>4</v>
      </c>
      <c r="M86" s="26">
        <v>179.31399999999999</v>
      </c>
      <c r="N86" s="26">
        <v>459.26600000000002</v>
      </c>
      <c r="O86" s="26">
        <v>738.38499999999999</v>
      </c>
      <c r="P86" s="26">
        <v>1013.31</v>
      </c>
      <c r="Q86" s="26">
        <f t="shared" ref="Q86:Q149" si="8">(P86-M86)/3</f>
        <v>277.99866666666668</v>
      </c>
      <c r="R86" s="33"/>
    </row>
    <row r="87" spans="1:18" ht="15">
      <c r="A87" s="7">
        <v>66871</v>
      </c>
      <c r="B87" s="8">
        <v>72.819999999999993</v>
      </c>
      <c r="C87" s="7">
        <v>0.89</v>
      </c>
      <c r="D87" s="9">
        <f t="shared" si="7"/>
        <v>0</v>
      </c>
      <c r="E87" s="5">
        <f>B82-B87</f>
        <v>-9.9999999999909051E-3</v>
      </c>
      <c r="F87" s="15" t="s">
        <v>5</v>
      </c>
      <c r="G87" s="2" t="s">
        <v>6</v>
      </c>
      <c r="H87" s="2">
        <v>13</v>
      </c>
      <c r="I87" s="5"/>
      <c r="J87" s="21"/>
      <c r="K87" s="21"/>
      <c r="L87" s="21"/>
      <c r="M87" s="26"/>
      <c r="N87" s="26"/>
      <c r="O87" s="26"/>
      <c r="P87" s="26"/>
      <c r="Q87" s="26"/>
      <c r="R87" s="33"/>
    </row>
    <row r="88" spans="1:18" ht="15">
      <c r="A88" s="10">
        <v>67135</v>
      </c>
      <c r="B88" s="11">
        <v>72.819999999999993</v>
      </c>
      <c r="C88" s="10">
        <v>0.97</v>
      </c>
      <c r="D88" s="13">
        <f t="shared" si="7"/>
        <v>0</v>
      </c>
      <c r="E88" s="12"/>
      <c r="F88" s="15" t="s">
        <v>5</v>
      </c>
      <c r="G88" s="12">
        <v>62</v>
      </c>
      <c r="H88" s="12">
        <v>14</v>
      </c>
      <c r="I88" s="13">
        <f>B88*1.047998323</f>
        <v>76.315237880859996</v>
      </c>
      <c r="J88" s="30" t="s">
        <v>24</v>
      </c>
      <c r="K88" s="30">
        <v>25.25</v>
      </c>
      <c r="L88" s="22">
        <v>5</v>
      </c>
      <c r="M88" s="28">
        <v>189.029</v>
      </c>
      <c r="N88" s="28">
        <v>470.83800000000002</v>
      </c>
      <c r="O88" s="28">
        <v>756.54100000000005</v>
      </c>
      <c r="P88" s="28">
        <v>1035.5899999999999</v>
      </c>
      <c r="Q88" s="26">
        <f t="shared" si="8"/>
        <v>282.18699999999995</v>
      </c>
      <c r="R88" s="33"/>
    </row>
    <row r="89" spans="1:18" ht="15">
      <c r="A89" s="10">
        <v>67223</v>
      </c>
      <c r="B89" s="11">
        <v>72.819999999999993</v>
      </c>
      <c r="C89" s="10">
        <v>0.93</v>
      </c>
      <c r="D89" s="13">
        <f t="shared" si="7"/>
        <v>0</v>
      </c>
      <c r="E89" s="12"/>
      <c r="F89" s="15" t="s">
        <v>5</v>
      </c>
      <c r="G89" s="12">
        <v>65</v>
      </c>
      <c r="H89" s="12">
        <v>14</v>
      </c>
      <c r="I89" s="13"/>
      <c r="J89" s="22"/>
      <c r="K89" s="22"/>
      <c r="L89" s="22">
        <v>6</v>
      </c>
      <c r="M89" s="28">
        <v>181.197</v>
      </c>
      <c r="N89" s="28">
        <v>465.30799999999999</v>
      </c>
      <c r="O89" s="28">
        <v>747.34100000000001</v>
      </c>
      <c r="P89" s="28">
        <v>1026.1500000000001</v>
      </c>
      <c r="Q89" s="26">
        <f t="shared" si="8"/>
        <v>281.65100000000001</v>
      </c>
      <c r="R89" s="33"/>
    </row>
    <row r="90" spans="1:18" ht="15">
      <c r="A90" s="10">
        <v>65995</v>
      </c>
      <c r="B90" s="11">
        <v>72.83</v>
      </c>
      <c r="C90" s="10">
        <v>1</v>
      </c>
      <c r="D90" s="13">
        <f t="shared" si="7"/>
        <v>1.0000000000005116E-2</v>
      </c>
      <c r="E90" s="12"/>
      <c r="F90" s="15" t="s">
        <v>5</v>
      </c>
      <c r="G90" s="12">
        <v>68</v>
      </c>
      <c r="H90" s="12">
        <v>14</v>
      </c>
      <c r="I90" s="13"/>
      <c r="J90" s="22"/>
      <c r="K90" s="22"/>
      <c r="L90" s="22">
        <v>7</v>
      </c>
      <c r="M90" s="28">
        <v>186.81200000000001</v>
      </c>
      <c r="N90" s="28">
        <v>472.83100000000002</v>
      </c>
      <c r="O90" s="28">
        <v>761.39800000000002</v>
      </c>
      <c r="P90" s="28">
        <v>1044.05</v>
      </c>
      <c r="Q90" s="26">
        <f t="shared" si="8"/>
        <v>285.74599999999998</v>
      </c>
      <c r="R90" s="34">
        <f>AVERAGE(Q88:Q92)</f>
        <v>282.85253333333333</v>
      </c>
    </row>
    <row r="91" spans="1:18" ht="15">
      <c r="A91" s="10">
        <v>66026</v>
      </c>
      <c r="B91" s="11">
        <v>72.83</v>
      </c>
      <c r="C91" s="10">
        <v>0.99</v>
      </c>
      <c r="D91" s="13">
        <f t="shared" si="7"/>
        <v>0</v>
      </c>
      <c r="E91" s="12"/>
      <c r="F91" s="15" t="s">
        <v>5</v>
      </c>
      <c r="G91" s="12">
        <v>71</v>
      </c>
      <c r="H91" s="12">
        <v>14</v>
      </c>
      <c r="I91" s="13"/>
      <c r="J91" s="22"/>
      <c r="K91" s="22"/>
      <c r="L91" s="22">
        <v>8</v>
      </c>
      <c r="M91" s="28">
        <v>179.82400000000001</v>
      </c>
      <c r="N91" s="28">
        <v>466.10199999999998</v>
      </c>
      <c r="O91" s="28">
        <v>748.97199999999998</v>
      </c>
      <c r="P91" s="28">
        <v>1032.6400000000001</v>
      </c>
      <c r="Q91" s="26">
        <f t="shared" si="8"/>
        <v>284.27199999999999</v>
      </c>
      <c r="R91" s="33"/>
    </row>
    <row r="92" spans="1:18" ht="15">
      <c r="A92" s="10">
        <v>66082</v>
      </c>
      <c r="B92" s="11">
        <v>72.83</v>
      </c>
      <c r="C92" s="10">
        <v>1.1000000000000001</v>
      </c>
      <c r="D92" s="13">
        <f t="shared" si="7"/>
        <v>0</v>
      </c>
      <c r="E92" s="12"/>
      <c r="F92" s="15" t="s">
        <v>5</v>
      </c>
      <c r="G92" s="12">
        <v>74</v>
      </c>
      <c r="H92" s="12">
        <v>14</v>
      </c>
      <c r="I92" s="13"/>
      <c r="J92" s="22"/>
      <c r="K92" s="22"/>
      <c r="L92" s="22">
        <v>9</v>
      </c>
      <c r="M92" s="28">
        <v>179.01</v>
      </c>
      <c r="N92" s="28">
        <v>462.68799999999999</v>
      </c>
      <c r="O92" s="28">
        <v>741.73900000000003</v>
      </c>
      <c r="P92" s="28">
        <v>1020.23</v>
      </c>
      <c r="Q92" s="26">
        <f t="shared" si="8"/>
        <v>280.40666666666669</v>
      </c>
      <c r="R92" s="33"/>
    </row>
    <row r="93" spans="1:18" ht="15">
      <c r="A93" s="10">
        <v>66101</v>
      </c>
      <c r="B93" s="11">
        <v>72.83</v>
      </c>
      <c r="C93" s="10">
        <v>1</v>
      </c>
      <c r="D93" s="13">
        <f t="shared" si="7"/>
        <v>0</v>
      </c>
      <c r="E93" s="13">
        <f>B88-B93</f>
        <v>-1.0000000000005116E-2</v>
      </c>
      <c r="F93" s="15" t="s">
        <v>5</v>
      </c>
      <c r="G93" s="12" t="s">
        <v>6</v>
      </c>
      <c r="H93" s="12">
        <v>14</v>
      </c>
      <c r="I93" s="13"/>
      <c r="J93" s="22"/>
      <c r="K93" s="22"/>
      <c r="L93" s="22"/>
      <c r="M93" s="28"/>
      <c r="N93" s="28"/>
      <c r="O93" s="28"/>
      <c r="P93" s="28"/>
      <c r="Q93" s="26"/>
      <c r="R93" s="33"/>
    </row>
    <row r="94" spans="1:18" ht="15">
      <c r="A94" s="7">
        <v>66179</v>
      </c>
      <c r="B94" s="8">
        <v>72.83</v>
      </c>
      <c r="C94" s="7">
        <v>1.1000000000000001</v>
      </c>
      <c r="D94" s="9">
        <f t="shared" si="7"/>
        <v>0</v>
      </c>
      <c r="E94" s="2"/>
      <c r="F94" s="15" t="s">
        <v>5</v>
      </c>
      <c r="G94" s="2">
        <v>63</v>
      </c>
      <c r="H94" s="2">
        <v>15</v>
      </c>
      <c r="I94" s="5">
        <f>B94*1.047998323</f>
        <v>76.325717864090009</v>
      </c>
      <c r="J94" s="30" t="s">
        <v>21</v>
      </c>
      <c r="K94" s="30">
        <v>28.4</v>
      </c>
      <c r="L94" s="21">
        <v>5</v>
      </c>
      <c r="M94" s="26">
        <v>170.821</v>
      </c>
      <c r="N94" s="26">
        <v>447.43700000000001</v>
      </c>
      <c r="O94" s="26">
        <v>731.476</v>
      </c>
      <c r="P94" s="26">
        <v>1006.47</v>
      </c>
      <c r="Q94" s="26">
        <f t="shared" si="8"/>
        <v>278.54966666666667</v>
      </c>
      <c r="R94" s="33"/>
    </row>
    <row r="95" spans="1:18" ht="15">
      <c r="A95" s="7">
        <v>66188</v>
      </c>
      <c r="B95" s="8">
        <v>72.83</v>
      </c>
      <c r="C95" s="7">
        <v>1</v>
      </c>
      <c r="D95" s="9">
        <f t="shared" si="7"/>
        <v>0</v>
      </c>
      <c r="E95" s="2"/>
      <c r="F95" s="15" t="s">
        <v>5</v>
      </c>
      <c r="G95" s="2">
        <v>66</v>
      </c>
      <c r="H95" s="2">
        <v>15</v>
      </c>
      <c r="I95" s="5"/>
      <c r="J95" s="21"/>
      <c r="K95" s="21"/>
      <c r="L95" s="21">
        <v>6</v>
      </c>
      <c r="M95" s="26">
        <v>172.501</v>
      </c>
      <c r="N95" s="26">
        <v>453.858</v>
      </c>
      <c r="O95" s="26">
        <v>738.202</v>
      </c>
      <c r="P95" s="26">
        <v>1019.82</v>
      </c>
      <c r="Q95" s="26">
        <f t="shared" si="8"/>
        <v>282.43966666666671</v>
      </c>
      <c r="R95" s="33"/>
    </row>
    <row r="96" spans="1:18" ht="15">
      <c r="A96" s="7">
        <v>66233</v>
      </c>
      <c r="B96" s="8">
        <v>72.83</v>
      </c>
      <c r="C96" s="7">
        <v>1</v>
      </c>
      <c r="D96" s="9">
        <f t="shared" si="7"/>
        <v>0</v>
      </c>
      <c r="E96" s="2"/>
      <c r="F96" s="15" t="s">
        <v>5</v>
      </c>
      <c r="G96" s="2">
        <v>69</v>
      </c>
      <c r="H96" s="2">
        <v>15</v>
      </c>
      <c r="I96" s="5"/>
      <c r="J96" s="21"/>
      <c r="K96" s="21"/>
      <c r="L96" s="21">
        <v>7</v>
      </c>
      <c r="M96" s="26">
        <v>175.785</v>
      </c>
      <c r="N96" s="26">
        <v>457.93599999999998</v>
      </c>
      <c r="O96" s="26">
        <v>741.91700000000003</v>
      </c>
      <c r="P96" s="26">
        <v>1023.6</v>
      </c>
      <c r="Q96" s="26">
        <f t="shared" si="8"/>
        <v>282.60500000000002</v>
      </c>
      <c r="R96" s="34">
        <f>AVERAGE(Q94:Q98)</f>
        <v>280.78699999999998</v>
      </c>
    </row>
    <row r="97" spans="1:18" ht="15">
      <c r="A97" s="7">
        <v>66237</v>
      </c>
      <c r="B97" s="8">
        <v>72.83</v>
      </c>
      <c r="C97" s="7">
        <v>1</v>
      </c>
      <c r="D97" s="9">
        <f t="shared" si="7"/>
        <v>0</v>
      </c>
      <c r="E97" s="2"/>
      <c r="F97" s="15" t="s">
        <v>5</v>
      </c>
      <c r="G97" s="2">
        <v>72</v>
      </c>
      <c r="H97" s="2">
        <v>15</v>
      </c>
      <c r="I97" s="5"/>
      <c r="J97" s="21"/>
      <c r="K97" s="21"/>
      <c r="L97" s="21">
        <v>8</v>
      </c>
      <c r="M97" s="26">
        <v>167.16300000000001</v>
      </c>
      <c r="N97" s="26">
        <v>445.36</v>
      </c>
      <c r="O97" s="26">
        <v>729.99699999999996</v>
      </c>
      <c r="P97" s="26">
        <v>1002.38</v>
      </c>
      <c r="Q97" s="26">
        <f t="shared" si="8"/>
        <v>278.40566666666666</v>
      </c>
      <c r="R97" s="33"/>
    </row>
    <row r="98" spans="1:18" ht="15">
      <c r="A98" s="7">
        <v>66662</v>
      </c>
      <c r="B98" s="8">
        <v>72.83</v>
      </c>
      <c r="C98" s="7">
        <v>1.1000000000000001</v>
      </c>
      <c r="D98" s="9">
        <f t="shared" si="7"/>
        <v>0</v>
      </c>
      <c r="E98" s="2"/>
      <c r="F98" s="15" t="s">
        <v>5</v>
      </c>
      <c r="G98" s="2">
        <v>75</v>
      </c>
      <c r="H98" s="2">
        <v>15</v>
      </c>
      <c r="I98" s="5"/>
      <c r="J98" s="21"/>
      <c r="K98" s="21"/>
      <c r="L98" s="21">
        <v>9</v>
      </c>
      <c r="M98" s="26">
        <v>173.42500000000001</v>
      </c>
      <c r="N98" s="26">
        <v>457.83300000000003</v>
      </c>
      <c r="O98" s="26">
        <v>737.745</v>
      </c>
      <c r="P98" s="26">
        <v>1019.23</v>
      </c>
      <c r="Q98" s="26">
        <f t="shared" si="8"/>
        <v>281.935</v>
      </c>
      <c r="R98" s="33"/>
    </row>
    <row r="99" spans="1:18" ht="15">
      <c r="A99" s="7">
        <v>67175</v>
      </c>
      <c r="B99" s="8">
        <v>72.83</v>
      </c>
      <c r="C99" s="7">
        <v>0.91</v>
      </c>
      <c r="D99" s="9">
        <f t="shared" si="7"/>
        <v>0</v>
      </c>
      <c r="E99" s="5">
        <f>B94-B99</f>
        <v>0</v>
      </c>
      <c r="F99" s="15" t="s">
        <v>5</v>
      </c>
      <c r="G99" s="2" t="s">
        <v>6</v>
      </c>
      <c r="H99" s="2">
        <v>15</v>
      </c>
      <c r="I99" s="5"/>
      <c r="J99" s="21"/>
      <c r="K99" s="21"/>
      <c r="L99" s="21"/>
      <c r="M99" s="26"/>
      <c r="N99" s="26"/>
      <c r="O99" s="26"/>
      <c r="P99" s="26"/>
      <c r="Q99" s="26"/>
      <c r="R99" s="33"/>
    </row>
    <row r="100" spans="1:18" ht="15">
      <c r="A100" s="10">
        <v>67204</v>
      </c>
      <c r="B100" s="11">
        <v>72.83</v>
      </c>
      <c r="C100" s="10">
        <v>0.93</v>
      </c>
      <c r="D100" s="13">
        <f t="shared" si="7"/>
        <v>0</v>
      </c>
      <c r="E100" s="12"/>
      <c r="F100" s="15" t="s">
        <v>5</v>
      </c>
      <c r="G100" s="12">
        <v>76</v>
      </c>
      <c r="H100" s="12">
        <v>16</v>
      </c>
      <c r="I100" s="13">
        <f>B100*1.047998323</f>
        <v>76.325717864090009</v>
      </c>
      <c r="J100" s="30" t="s">
        <v>24</v>
      </c>
      <c r="K100" s="30">
        <v>25.25</v>
      </c>
      <c r="L100" s="22">
        <v>10</v>
      </c>
      <c r="M100" s="28">
        <v>185.04900000000001</v>
      </c>
      <c r="N100" s="28">
        <v>459.88099999999997</v>
      </c>
      <c r="O100" s="28">
        <v>736.84100000000001</v>
      </c>
      <c r="P100" s="28">
        <v>1011.66</v>
      </c>
      <c r="Q100" s="26">
        <f t="shared" si="8"/>
        <v>275.53699999999998</v>
      </c>
      <c r="R100" s="33"/>
    </row>
    <row r="101" spans="1:18" ht="15">
      <c r="A101" s="10">
        <v>67267</v>
      </c>
      <c r="B101" s="11">
        <v>72.83</v>
      </c>
      <c r="C101" s="10">
        <v>0.88</v>
      </c>
      <c r="D101" s="13">
        <f t="shared" si="7"/>
        <v>0</v>
      </c>
      <c r="E101" s="12"/>
      <c r="F101" s="15" t="s">
        <v>5</v>
      </c>
      <c r="G101" s="12">
        <v>79</v>
      </c>
      <c r="H101" s="12">
        <v>16</v>
      </c>
      <c r="I101" s="13"/>
      <c r="J101" s="22"/>
      <c r="K101" s="22"/>
      <c r="L101" s="22">
        <v>11</v>
      </c>
      <c r="M101" s="28">
        <v>185.74700000000001</v>
      </c>
      <c r="N101" s="28">
        <v>460.60199999999998</v>
      </c>
      <c r="O101" s="28">
        <v>737.74699999999996</v>
      </c>
      <c r="P101" s="28">
        <v>1010.78</v>
      </c>
      <c r="Q101" s="26">
        <f t="shared" si="8"/>
        <v>275.01099999999997</v>
      </c>
      <c r="R101" s="33"/>
    </row>
    <row r="102" spans="1:18" ht="15">
      <c r="A102" s="10">
        <v>67343</v>
      </c>
      <c r="B102" s="11">
        <v>72.83</v>
      </c>
      <c r="C102" s="10">
        <v>0.89</v>
      </c>
      <c r="D102" s="13">
        <f t="shared" si="7"/>
        <v>0</v>
      </c>
      <c r="E102" s="12"/>
      <c r="F102" s="15" t="s">
        <v>5</v>
      </c>
      <c r="G102" s="12">
        <v>82</v>
      </c>
      <c r="H102" s="12">
        <v>16</v>
      </c>
      <c r="I102" s="13"/>
      <c r="J102" s="22"/>
      <c r="K102" s="22"/>
      <c r="L102" s="22">
        <v>12</v>
      </c>
      <c r="M102" s="28">
        <v>187.405</v>
      </c>
      <c r="N102" s="28">
        <v>465.67200000000003</v>
      </c>
      <c r="O102" s="28">
        <v>742.58500000000004</v>
      </c>
      <c r="P102" s="28">
        <v>1020.67</v>
      </c>
      <c r="Q102" s="26">
        <f t="shared" si="8"/>
        <v>277.755</v>
      </c>
      <c r="R102" s="34">
        <f>AVERAGE(Q100:Q104)</f>
        <v>277.42406666666665</v>
      </c>
    </row>
    <row r="103" spans="1:18" ht="15">
      <c r="A103" s="10">
        <v>66031</v>
      </c>
      <c r="B103" s="11">
        <v>72.84</v>
      </c>
      <c r="C103" s="10">
        <v>1</v>
      </c>
      <c r="D103" s="13">
        <f t="shared" si="7"/>
        <v>1.0000000000005116E-2</v>
      </c>
      <c r="E103" s="12"/>
      <c r="F103" s="15" t="s">
        <v>5</v>
      </c>
      <c r="G103" s="12">
        <v>85</v>
      </c>
      <c r="H103" s="12">
        <v>16</v>
      </c>
      <c r="I103" s="13"/>
      <c r="J103" s="22"/>
      <c r="K103" s="22"/>
      <c r="L103" s="22">
        <v>13</v>
      </c>
      <c r="M103" s="28">
        <v>188.917</v>
      </c>
      <c r="N103" s="28">
        <v>470.36900000000003</v>
      </c>
      <c r="O103" s="28">
        <v>751.154</v>
      </c>
      <c r="P103" s="28">
        <v>1030.6400000000001</v>
      </c>
      <c r="Q103" s="26">
        <f t="shared" si="8"/>
        <v>280.57433333333336</v>
      </c>
      <c r="R103" s="33"/>
    </row>
    <row r="104" spans="1:18" ht="15">
      <c r="A104" s="10">
        <v>66135</v>
      </c>
      <c r="B104" s="11">
        <v>72.84</v>
      </c>
      <c r="C104" s="10">
        <v>1.1000000000000001</v>
      </c>
      <c r="D104" s="13">
        <f t="shared" si="7"/>
        <v>0</v>
      </c>
      <c r="E104" s="12"/>
      <c r="F104" s="15" t="s">
        <v>5</v>
      </c>
      <c r="G104" s="12">
        <v>88</v>
      </c>
      <c r="H104" s="12">
        <v>16</v>
      </c>
      <c r="I104" s="13"/>
      <c r="J104" s="22"/>
      <c r="K104" s="22"/>
      <c r="L104" s="22">
        <v>14</v>
      </c>
      <c r="M104" s="28">
        <v>184.011</v>
      </c>
      <c r="N104" s="28">
        <v>463.36599999999999</v>
      </c>
      <c r="O104" s="28">
        <v>742.15599999999995</v>
      </c>
      <c r="P104" s="28">
        <v>1018.74</v>
      </c>
      <c r="Q104" s="26">
        <f t="shared" si="8"/>
        <v>278.24299999999999</v>
      </c>
      <c r="R104" s="33"/>
    </row>
    <row r="105" spans="1:18" ht="15">
      <c r="A105" s="10">
        <v>66234</v>
      </c>
      <c r="B105" s="11">
        <v>72.84</v>
      </c>
      <c r="C105" s="10">
        <v>0.99</v>
      </c>
      <c r="D105" s="13">
        <f t="shared" si="7"/>
        <v>0</v>
      </c>
      <c r="E105" s="13">
        <f>B100-B105</f>
        <v>-1.0000000000005116E-2</v>
      </c>
      <c r="F105" s="15" t="s">
        <v>5</v>
      </c>
      <c r="G105" s="12" t="s">
        <v>6</v>
      </c>
      <c r="H105" s="12">
        <v>16</v>
      </c>
      <c r="I105" s="13"/>
      <c r="J105" s="22"/>
      <c r="K105" s="22"/>
      <c r="L105" s="22"/>
      <c r="M105" s="28"/>
      <c r="N105" s="28"/>
      <c r="O105" s="28"/>
      <c r="P105" s="28"/>
      <c r="Q105" s="26"/>
      <c r="R105" s="33"/>
    </row>
    <row r="106" spans="1:18" ht="15">
      <c r="A106" s="7">
        <v>66641</v>
      </c>
      <c r="B106" s="8">
        <v>72.84</v>
      </c>
      <c r="C106" s="7">
        <v>1</v>
      </c>
      <c r="D106" s="9">
        <f t="shared" si="7"/>
        <v>0</v>
      </c>
      <c r="E106" s="2"/>
      <c r="F106" s="15" t="s">
        <v>5</v>
      </c>
      <c r="G106" s="2">
        <v>77</v>
      </c>
      <c r="H106" s="2">
        <v>17</v>
      </c>
      <c r="I106" s="5">
        <f>B106*1.047998323</f>
        <v>76.336197847320008</v>
      </c>
      <c r="J106" s="30" t="s">
        <v>25</v>
      </c>
      <c r="K106" s="30">
        <v>28.6</v>
      </c>
      <c r="L106" s="21">
        <v>0</v>
      </c>
      <c r="M106" s="26">
        <v>181.434</v>
      </c>
      <c r="N106" s="26">
        <v>465.23500000000001</v>
      </c>
      <c r="O106" s="26">
        <v>750.73900000000003</v>
      </c>
      <c r="P106" s="26">
        <v>1032.49</v>
      </c>
      <c r="Q106" s="26">
        <f t="shared" si="8"/>
        <v>283.68533333333335</v>
      </c>
      <c r="R106" s="33"/>
    </row>
    <row r="107" spans="1:18" ht="15">
      <c r="A107" s="7">
        <v>66893</v>
      </c>
      <c r="B107" s="8">
        <v>72.84</v>
      </c>
      <c r="C107" s="7">
        <v>0.9</v>
      </c>
      <c r="D107" s="9">
        <f t="shared" si="7"/>
        <v>0</v>
      </c>
      <c r="E107" s="2"/>
      <c r="F107" s="15" t="s">
        <v>5</v>
      </c>
      <c r="G107" s="2">
        <v>80</v>
      </c>
      <c r="H107" s="2">
        <v>17</v>
      </c>
      <c r="I107" s="5"/>
      <c r="J107" s="21"/>
      <c r="K107" s="21"/>
      <c r="L107" s="21">
        <v>1</v>
      </c>
      <c r="M107" s="26">
        <v>177.148</v>
      </c>
      <c r="N107" s="26">
        <v>466.11900000000003</v>
      </c>
      <c r="O107" s="26">
        <v>753.173</v>
      </c>
      <c r="P107" s="26">
        <v>1035.72</v>
      </c>
      <c r="Q107" s="26">
        <f t="shared" si="8"/>
        <v>286.19066666666669</v>
      </c>
      <c r="R107" s="33"/>
    </row>
    <row r="108" spans="1:18" ht="15">
      <c r="A108" s="7">
        <v>67113</v>
      </c>
      <c r="B108" s="8">
        <v>72.84</v>
      </c>
      <c r="C108" s="7">
        <v>0.97</v>
      </c>
      <c r="D108" s="9">
        <f t="shared" si="7"/>
        <v>0</v>
      </c>
      <c r="E108" s="2"/>
      <c r="F108" s="15" t="s">
        <v>5</v>
      </c>
      <c r="G108" s="2">
        <v>83</v>
      </c>
      <c r="H108" s="2">
        <v>17</v>
      </c>
      <c r="I108" s="5"/>
      <c r="J108" s="21"/>
      <c r="K108" s="21"/>
      <c r="L108" s="21">
        <v>2</v>
      </c>
      <c r="M108" s="26">
        <v>184.73599999999999</v>
      </c>
      <c r="N108" s="26">
        <v>463.50299999999999</v>
      </c>
      <c r="O108" s="26">
        <v>748.69299999999998</v>
      </c>
      <c r="P108" s="26">
        <v>1029.5</v>
      </c>
      <c r="Q108" s="26">
        <f t="shared" si="8"/>
        <v>281.58800000000002</v>
      </c>
      <c r="R108" s="34">
        <f>AVERAGE(Q106:Q110)</f>
        <v>283.19353333333328</v>
      </c>
    </row>
    <row r="109" spans="1:18" ht="15">
      <c r="A109" s="7">
        <v>67146</v>
      </c>
      <c r="B109" s="8">
        <v>72.84</v>
      </c>
      <c r="C109" s="7">
        <v>0.87</v>
      </c>
      <c r="D109" s="9">
        <f t="shared" si="7"/>
        <v>0</v>
      </c>
      <c r="E109" s="2"/>
      <c r="F109" s="15" t="s">
        <v>5</v>
      </c>
      <c r="G109" s="2">
        <v>86</v>
      </c>
      <c r="H109" s="2">
        <v>17</v>
      </c>
      <c r="I109" s="5"/>
      <c r="J109" s="21"/>
      <c r="K109" s="21"/>
      <c r="L109" s="21">
        <v>3</v>
      </c>
      <c r="M109" s="26">
        <v>171.90100000000001</v>
      </c>
      <c r="N109" s="26">
        <v>453.04300000000001</v>
      </c>
      <c r="O109" s="26">
        <v>738.01800000000003</v>
      </c>
      <c r="P109" s="26">
        <v>1009.72</v>
      </c>
      <c r="Q109" s="26">
        <f t="shared" si="8"/>
        <v>279.27299999999997</v>
      </c>
      <c r="R109" s="33"/>
    </row>
    <row r="110" spans="1:18" ht="15">
      <c r="A110" s="7">
        <v>67169</v>
      </c>
      <c r="B110" s="8">
        <v>72.84</v>
      </c>
      <c r="C110" s="7">
        <v>0.89</v>
      </c>
      <c r="D110" s="9">
        <f t="shared" si="7"/>
        <v>0</v>
      </c>
      <c r="E110" s="2"/>
      <c r="F110" s="15" t="s">
        <v>5</v>
      </c>
      <c r="G110" s="2">
        <v>89</v>
      </c>
      <c r="H110" s="2">
        <v>17</v>
      </c>
      <c r="I110" s="5"/>
      <c r="J110" s="21"/>
      <c r="K110" s="21"/>
      <c r="L110" s="21">
        <v>4</v>
      </c>
      <c r="M110" s="26">
        <v>176.53800000000001</v>
      </c>
      <c r="N110" s="26">
        <v>459.37799999999999</v>
      </c>
      <c r="O110" s="26">
        <v>744.10199999999998</v>
      </c>
      <c r="P110" s="26">
        <v>1032.23</v>
      </c>
      <c r="Q110" s="26">
        <f t="shared" si="8"/>
        <v>285.23066666666665</v>
      </c>
      <c r="R110" s="33"/>
    </row>
    <row r="111" spans="1:18" ht="15">
      <c r="A111" s="7">
        <v>67348</v>
      </c>
      <c r="B111" s="8">
        <v>72.84</v>
      </c>
      <c r="C111" s="7">
        <v>0.9</v>
      </c>
      <c r="D111" s="9">
        <f t="shared" si="7"/>
        <v>0</v>
      </c>
      <c r="E111" s="5">
        <f>B106-B111</f>
        <v>0</v>
      </c>
      <c r="F111" s="15" t="s">
        <v>5</v>
      </c>
      <c r="G111" s="2" t="s">
        <v>6</v>
      </c>
      <c r="H111" s="2">
        <v>17</v>
      </c>
      <c r="I111" s="5"/>
      <c r="J111" s="21"/>
      <c r="K111" s="21"/>
      <c r="L111" s="21"/>
      <c r="M111" s="26"/>
      <c r="N111" s="26"/>
      <c r="O111" s="26"/>
      <c r="P111" s="26"/>
      <c r="Q111" s="26"/>
      <c r="R111" s="33"/>
    </row>
    <row r="112" spans="1:18" ht="15">
      <c r="A112" s="10">
        <v>66236</v>
      </c>
      <c r="B112" s="11">
        <v>72.849999999999994</v>
      </c>
      <c r="C112" s="10">
        <v>1</v>
      </c>
      <c r="D112" s="13">
        <f t="shared" si="7"/>
        <v>9.9999999999909051E-3</v>
      </c>
      <c r="E112" s="12"/>
      <c r="F112" s="15" t="s">
        <v>5</v>
      </c>
      <c r="G112" s="12">
        <v>78</v>
      </c>
      <c r="H112" s="12">
        <v>18</v>
      </c>
      <c r="I112" s="13">
        <f>B112*1.047998323</f>
        <v>76.346677830549993</v>
      </c>
      <c r="J112" s="30" t="s">
        <v>25</v>
      </c>
      <c r="K112" s="30">
        <v>28.6</v>
      </c>
      <c r="L112" s="22">
        <v>5</v>
      </c>
      <c r="M112" s="28">
        <v>179.97300000000001</v>
      </c>
      <c r="N112" s="28">
        <v>457.84100000000001</v>
      </c>
      <c r="O112" s="28">
        <v>738.846</v>
      </c>
      <c r="P112" s="28">
        <v>1016.45</v>
      </c>
      <c r="Q112" s="26">
        <f t="shared" si="8"/>
        <v>278.82566666666668</v>
      </c>
      <c r="R112" s="33"/>
    </row>
    <row r="113" spans="1:20" ht="15">
      <c r="A113" s="10">
        <v>66249</v>
      </c>
      <c r="B113" s="11">
        <v>72.849999999999994</v>
      </c>
      <c r="C113" s="10">
        <v>1</v>
      </c>
      <c r="D113" s="13">
        <f t="shared" si="7"/>
        <v>0</v>
      </c>
      <c r="E113" s="12"/>
      <c r="F113" s="15" t="s">
        <v>5</v>
      </c>
      <c r="G113" s="12">
        <v>81</v>
      </c>
      <c r="H113" s="12">
        <v>18</v>
      </c>
      <c r="I113" s="13"/>
      <c r="J113" s="22"/>
      <c r="K113" s="22"/>
      <c r="L113" s="22">
        <v>6</v>
      </c>
      <c r="M113" s="28">
        <v>179.40299999999999</v>
      </c>
      <c r="N113" s="28">
        <v>452.93299999999999</v>
      </c>
      <c r="O113" s="28">
        <v>729.72199999999998</v>
      </c>
      <c r="P113" s="28">
        <v>1006.6</v>
      </c>
      <c r="Q113" s="26">
        <f t="shared" si="8"/>
        <v>275.73233333333332</v>
      </c>
      <c r="R113" s="33"/>
    </row>
    <row r="114" spans="1:20" ht="15">
      <c r="A114" s="10">
        <v>66640</v>
      </c>
      <c r="B114" s="11">
        <v>72.849999999999994</v>
      </c>
      <c r="C114" s="10">
        <v>1</v>
      </c>
      <c r="D114" s="13">
        <f t="shared" si="7"/>
        <v>0</v>
      </c>
      <c r="E114" s="12"/>
      <c r="F114" s="15" t="s">
        <v>5</v>
      </c>
      <c r="G114" s="12">
        <v>84</v>
      </c>
      <c r="H114" s="12">
        <v>18</v>
      </c>
      <c r="I114" s="13"/>
      <c r="J114" s="22"/>
      <c r="K114" s="22"/>
      <c r="L114" s="22">
        <v>7</v>
      </c>
      <c r="M114" s="28">
        <v>176.97800000000001</v>
      </c>
      <c r="N114" s="28">
        <v>464.16899999999998</v>
      </c>
      <c r="O114" s="28">
        <v>740.65499999999997</v>
      </c>
      <c r="P114" s="28">
        <v>1026.25</v>
      </c>
      <c r="Q114" s="26">
        <f t="shared" si="8"/>
        <v>283.09066666666666</v>
      </c>
      <c r="R114" s="34">
        <f>AVERAGE(Q112:Q116)</f>
        <v>279.48159999999996</v>
      </c>
    </row>
    <row r="115" spans="1:20" ht="15">
      <c r="A115" s="10">
        <v>67021</v>
      </c>
      <c r="B115" s="11">
        <v>72.849999999999994</v>
      </c>
      <c r="C115" s="10">
        <v>0.9</v>
      </c>
      <c r="D115" s="13">
        <f t="shared" si="7"/>
        <v>0</v>
      </c>
      <c r="E115" s="12"/>
      <c r="F115" s="15" t="s">
        <v>5</v>
      </c>
      <c r="G115" s="12">
        <v>87</v>
      </c>
      <c r="H115" s="12">
        <v>18</v>
      </c>
      <c r="I115" s="13"/>
      <c r="J115" s="22"/>
      <c r="K115" s="22"/>
      <c r="L115" s="22">
        <v>8</v>
      </c>
      <c r="M115" s="28">
        <v>181.80099999999999</v>
      </c>
      <c r="N115" s="28">
        <v>461.411</v>
      </c>
      <c r="O115" s="28">
        <v>743.16099999999994</v>
      </c>
      <c r="P115" s="28">
        <v>1019.53</v>
      </c>
      <c r="Q115" s="26">
        <f t="shared" si="8"/>
        <v>279.24299999999999</v>
      </c>
      <c r="R115" s="33"/>
    </row>
    <row r="116" spans="1:20" ht="15">
      <c r="A116" s="10">
        <v>67071</v>
      </c>
      <c r="B116" s="11">
        <v>72.849999999999994</v>
      </c>
      <c r="C116" s="10">
        <v>0.95</v>
      </c>
      <c r="D116" s="13">
        <f t="shared" si="7"/>
        <v>0</v>
      </c>
      <c r="E116" s="12"/>
      <c r="F116" s="15" t="s">
        <v>5</v>
      </c>
      <c r="G116" s="12">
        <v>90</v>
      </c>
      <c r="H116" s="12">
        <v>18</v>
      </c>
      <c r="I116" s="13"/>
      <c r="J116" s="22"/>
      <c r="K116" s="22"/>
      <c r="L116" s="22">
        <v>9</v>
      </c>
      <c r="M116" s="28">
        <v>181.68100000000001</v>
      </c>
      <c r="N116" s="28">
        <v>462.52</v>
      </c>
      <c r="O116" s="28">
        <v>746.75199999999995</v>
      </c>
      <c r="P116" s="28">
        <v>1023.23</v>
      </c>
      <c r="Q116" s="26">
        <f t="shared" si="8"/>
        <v>280.51633333333331</v>
      </c>
      <c r="R116" s="33"/>
    </row>
    <row r="117" spans="1:20" ht="15">
      <c r="A117" s="10">
        <v>67234</v>
      </c>
      <c r="B117" s="11">
        <v>72.849999999999994</v>
      </c>
      <c r="C117" s="10">
        <v>0.9</v>
      </c>
      <c r="D117" s="13">
        <f t="shared" si="7"/>
        <v>0</v>
      </c>
      <c r="E117" s="13">
        <f>B112-B117</f>
        <v>0</v>
      </c>
      <c r="F117" s="15" t="s">
        <v>5</v>
      </c>
      <c r="G117" s="12" t="s">
        <v>6</v>
      </c>
      <c r="H117" s="12">
        <v>18</v>
      </c>
      <c r="I117" s="13"/>
      <c r="J117" s="22"/>
      <c r="K117" s="22"/>
      <c r="L117" s="22"/>
      <c r="M117" s="28"/>
      <c r="N117" s="28"/>
      <c r="O117" s="28"/>
      <c r="P117" s="28"/>
      <c r="Q117" s="26"/>
      <c r="R117" s="33"/>
    </row>
    <row r="118" spans="1:20" ht="15">
      <c r="A118" s="7">
        <v>66000</v>
      </c>
      <c r="B118" s="8">
        <v>72.86</v>
      </c>
      <c r="C118" s="7">
        <v>1</v>
      </c>
      <c r="D118" s="9">
        <f t="shared" si="7"/>
        <v>1.0000000000005116E-2</v>
      </c>
      <c r="E118" s="2"/>
      <c r="F118" s="15" t="s">
        <v>5</v>
      </c>
      <c r="G118" s="2">
        <v>91</v>
      </c>
      <c r="H118" s="2">
        <v>19</v>
      </c>
      <c r="I118" s="5">
        <f>B118*1.047998323</f>
        <v>76.357157813780006</v>
      </c>
      <c r="J118" s="30" t="s">
        <v>25</v>
      </c>
      <c r="K118" s="30">
        <v>28.6</v>
      </c>
      <c r="L118" s="21">
        <v>10</v>
      </c>
      <c r="M118" s="26">
        <v>199.768</v>
      </c>
      <c r="N118" s="26">
        <v>479.43700000000001</v>
      </c>
      <c r="O118" s="26">
        <v>758.54</v>
      </c>
      <c r="P118" s="26">
        <v>1043.9000000000001</v>
      </c>
      <c r="Q118" s="26">
        <f t="shared" si="8"/>
        <v>281.37733333333335</v>
      </c>
      <c r="R118" s="33"/>
    </row>
    <row r="119" spans="1:20" ht="15">
      <c r="A119" s="7">
        <v>66235</v>
      </c>
      <c r="B119" s="8">
        <v>72.86</v>
      </c>
      <c r="C119" s="7">
        <v>1</v>
      </c>
      <c r="D119" s="9">
        <f t="shared" si="7"/>
        <v>0</v>
      </c>
      <c r="E119" s="2"/>
      <c r="F119" s="15" t="s">
        <v>5</v>
      </c>
      <c r="G119" s="2">
        <v>94</v>
      </c>
      <c r="H119" s="2">
        <v>19</v>
      </c>
      <c r="I119" s="5"/>
      <c r="J119" s="21"/>
      <c r="K119" s="21"/>
      <c r="L119" s="21">
        <v>11</v>
      </c>
      <c r="M119" s="26">
        <v>188.35400000000001</v>
      </c>
      <c r="N119" s="26">
        <v>471.64299999999997</v>
      </c>
      <c r="O119" s="26">
        <v>750.7</v>
      </c>
      <c r="P119" s="26">
        <v>1027.81</v>
      </c>
      <c r="Q119" s="26">
        <f t="shared" si="8"/>
        <v>279.81866666666662</v>
      </c>
      <c r="R119" s="33"/>
    </row>
    <row r="120" spans="1:20" ht="15">
      <c r="A120" s="7">
        <v>66263</v>
      </c>
      <c r="B120" s="8">
        <v>72.86</v>
      </c>
      <c r="C120" s="7">
        <v>1</v>
      </c>
      <c r="D120" s="9">
        <f t="shared" si="7"/>
        <v>0</v>
      </c>
      <c r="E120" s="2"/>
      <c r="F120" s="15" t="s">
        <v>5</v>
      </c>
      <c r="G120" s="2">
        <v>97</v>
      </c>
      <c r="H120" s="2">
        <v>19</v>
      </c>
      <c r="I120" s="5"/>
      <c r="J120" s="21"/>
      <c r="K120" s="21"/>
      <c r="L120" s="21">
        <v>12</v>
      </c>
      <c r="M120" s="26">
        <v>190.68700000000001</v>
      </c>
      <c r="N120" s="26">
        <v>475.44400000000002</v>
      </c>
      <c r="O120" s="26">
        <v>757.80600000000004</v>
      </c>
      <c r="P120" s="26">
        <v>1038.1600000000001</v>
      </c>
      <c r="Q120" s="26">
        <f t="shared" si="8"/>
        <v>282.49100000000004</v>
      </c>
      <c r="R120" s="34">
        <f>AVERAGE(Q118:Q122)</f>
        <v>281.56106666666665</v>
      </c>
    </row>
    <row r="121" spans="1:20" ht="15">
      <c r="A121" s="7">
        <v>66636</v>
      </c>
      <c r="B121" s="8">
        <v>72.86</v>
      </c>
      <c r="C121" s="7">
        <v>1.1000000000000001</v>
      </c>
      <c r="D121" s="9">
        <f t="shared" si="7"/>
        <v>0</v>
      </c>
      <c r="E121" s="2"/>
      <c r="F121" s="15" t="s">
        <v>5</v>
      </c>
      <c r="G121" s="2">
        <v>100</v>
      </c>
      <c r="H121" s="2">
        <v>19</v>
      </c>
      <c r="I121" s="5"/>
      <c r="J121" s="21"/>
      <c r="K121" s="21"/>
      <c r="L121" s="21">
        <v>13</v>
      </c>
      <c r="M121" s="26">
        <v>191.273</v>
      </c>
      <c r="N121" s="26">
        <v>471.03500000000003</v>
      </c>
      <c r="O121" s="26">
        <v>749.83399999999995</v>
      </c>
      <c r="P121" s="26">
        <v>1029.08</v>
      </c>
      <c r="Q121" s="26">
        <f t="shared" si="8"/>
        <v>279.26899999999995</v>
      </c>
      <c r="R121" s="33"/>
    </row>
    <row r="122" spans="1:20" ht="15">
      <c r="A122" s="7">
        <v>66663</v>
      </c>
      <c r="B122" s="8">
        <v>72.86</v>
      </c>
      <c r="C122" s="7">
        <v>1</v>
      </c>
      <c r="D122" s="9">
        <f t="shared" si="7"/>
        <v>0</v>
      </c>
      <c r="E122" s="2"/>
      <c r="F122" s="15" t="s">
        <v>5</v>
      </c>
      <c r="G122" s="2">
        <v>103</v>
      </c>
      <c r="H122" s="2">
        <v>19</v>
      </c>
      <c r="I122" s="5"/>
      <c r="J122" s="21"/>
      <c r="K122" s="21"/>
      <c r="L122" s="21">
        <v>14</v>
      </c>
      <c r="M122" s="26">
        <v>189.38200000000001</v>
      </c>
      <c r="N122" s="26">
        <v>473.35</v>
      </c>
      <c r="O122" s="26">
        <v>759.57</v>
      </c>
      <c r="P122" s="26">
        <v>1043.93</v>
      </c>
      <c r="Q122" s="26">
        <f t="shared" si="8"/>
        <v>284.84933333333333</v>
      </c>
      <c r="R122" s="33"/>
    </row>
    <row r="123" spans="1:20" ht="15">
      <c r="A123" s="7">
        <v>66898</v>
      </c>
      <c r="B123" s="8">
        <v>72.86</v>
      </c>
      <c r="C123" s="7">
        <v>0.89</v>
      </c>
      <c r="D123" s="9">
        <f t="shared" si="7"/>
        <v>0</v>
      </c>
      <c r="E123" s="5">
        <f>B118-B123</f>
        <v>0</v>
      </c>
      <c r="F123" s="15" t="s">
        <v>5</v>
      </c>
      <c r="G123" s="2" t="s">
        <v>6</v>
      </c>
      <c r="H123" s="2">
        <v>19</v>
      </c>
      <c r="I123" s="5"/>
      <c r="J123" s="21"/>
      <c r="K123" s="21"/>
      <c r="L123" s="21"/>
      <c r="M123" s="26"/>
      <c r="N123" s="26"/>
      <c r="O123" s="26"/>
      <c r="P123" s="26"/>
      <c r="Q123" s="26"/>
      <c r="R123" s="33"/>
    </row>
    <row r="124" spans="1:20" ht="15">
      <c r="A124" s="10">
        <v>67042</v>
      </c>
      <c r="B124" s="11">
        <v>72.86</v>
      </c>
      <c r="C124" s="10">
        <v>0.85</v>
      </c>
      <c r="D124" s="13">
        <f t="shared" si="7"/>
        <v>0</v>
      </c>
      <c r="E124" s="12"/>
      <c r="F124" s="15" t="s">
        <v>5</v>
      </c>
      <c r="G124" s="12">
        <v>92</v>
      </c>
      <c r="H124" s="12">
        <v>20</v>
      </c>
      <c r="I124" s="13">
        <f>B124*1.047998323</f>
        <v>76.357157813780006</v>
      </c>
      <c r="J124" s="30" t="s">
        <v>26</v>
      </c>
      <c r="K124" s="30">
        <v>28</v>
      </c>
      <c r="L124" s="22">
        <v>0</v>
      </c>
      <c r="M124" s="28">
        <v>197.30199999999999</v>
      </c>
      <c r="N124" s="28">
        <v>478.86399999999998</v>
      </c>
      <c r="O124" s="28">
        <v>761.93600000000004</v>
      </c>
      <c r="P124" s="28">
        <v>1039.98</v>
      </c>
      <c r="Q124" s="26">
        <f t="shared" si="8"/>
        <v>280.89266666666668</v>
      </c>
      <c r="R124" s="33"/>
    </row>
    <row r="125" spans="1:20" ht="15">
      <c r="A125" s="10">
        <v>67055</v>
      </c>
      <c r="B125" s="11">
        <v>72.86</v>
      </c>
      <c r="C125" s="10">
        <v>0.94</v>
      </c>
      <c r="D125" s="13">
        <f t="shared" si="7"/>
        <v>0</v>
      </c>
      <c r="E125" s="12"/>
      <c r="F125" s="15" t="s">
        <v>5</v>
      </c>
      <c r="G125" s="12">
        <v>95</v>
      </c>
      <c r="H125" s="12">
        <v>20</v>
      </c>
      <c r="I125" s="13"/>
      <c r="J125" s="22"/>
      <c r="K125" s="22"/>
      <c r="L125" s="22">
        <v>1</v>
      </c>
      <c r="M125" s="28">
        <v>200.352</v>
      </c>
      <c r="N125" s="28">
        <v>485.26600000000002</v>
      </c>
      <c r="O125" s="28">
        <v>769.92100000000005</v>
      </c>
      <c r="P125" s="28">
        <v>1054.82</v>
      </c>
      <c r="Q125" s="26">
        <f t="shared" si="8"/>
        <v>284.82266666666663</v>
      </c>
      <c r="R125" s="33"/>
      <c r="T125" s="31"/>
    </row>
    <row r="126" spans="1:20" ht="15">
      <c r="A126" s="10">
        <v>67096</v>
      </c>
      <c r="B126" s="11">
        <v>72.86</v>
      </c>
      <c r="C126" s="10">
        <v>0.86</v>
      </c>
      <c r="D126" s="13">
        <f t="shared" si="7"/>
        <v>0</v>
      </c>
      <c r="E126" s="12"/>
      <c r="F126" s="15" t="s">
        <v>5</v>
      </c>
      <c r="G126" s="12">
        <v>98</v>
      </c>
      <c r="H126" s="12">
        <v>20</v>
      </c>
      <c r="I126" s="13"/>
      <c r="J126" s="22"/>
      <c r="K126" s="22"/>
      <c r="L126" s="22">
        <v>2</v>
      </c>
      <c r="M126" s="28">
        <v>195.33699999999999</v>
      </c>
      <c r="N126" s="28">
        <v>472.31900000000002</v>
      </c>
      <c r="O126" s="28">
        <v>755.98699999999997</v>
      </c>
      <c r="P126" s="28">
        <v>1034.3</v>
      </c>
      <c r="Q126" s="26">
        <f t="shared" si="8"/>
        <v>279.65433333333334</v>
      </c>
      <c r="R126" s="34">
        <f>AVERAGE(Q124:Q128)</f>
        <v>280.60659999999996</v>
      </c>
    </row>
    <row r="127" spans="1:20" ht="15">
      <c r="A127" s="10">
        <v>67344</v>
      </c>
      <c r="B127" s="11">
        <v>72.86</v>
      </c>
      <c r="C127" s="10">
        <v>0.89</v>
      </c>
      <c r="D127" s="13">
        <f t="shared" si="7"/>
        <v>0</v>
      </c>
      <c r="E127" s="12"/>
      <c r="F127" s="15" t="s">
        <v>5</v>
      </c>
      <c r="G127" s="12">
        <v>101</v>
      </c>
      <c r="H127" s="12">
        <v>20</v>
      </c>
      <c r="I127" s="13"/>
      <c r="J127" s="22"/>
      <c r="K127" s="22"/>
      <c r="L127" s="22">
        <v>3</v>
      </c>
      <c r="M127" s="28">
        <v>188.108</v>
      </c>
      <c r="N127" s="28">
        <v>467.06799999999998</v>
      </c>
      <c r="O127" s="28">
        <v>744.72799999999995</v>
      </c>
      <c r="P127" s="28">
        <v>1020.31</v>
      </c>
      <c r="Q127" s="26">
        <f t="shared" si="8"/>
        <v>277.40066666666667</v>
      </c>
      <c r="R127" s="33"/>
    </row>
    <row r="128" spans="1:20" ht="15">
      <c r="A128" s="10">
        <v>67345</v>
      </c>
      <c r="B128" s="11">
        <v>72.86</v>
      </c>
      <c r="C128" s="10">
        <v>0.9</v>
      </c>
      <c r="D128" s="13">
        <f t="shared" si="7"/>
        <v>0</v>
      </c>
      <c r="E128" s="12"/>
      <c r="F128" s="15" t="s">
        <v>5</v>
      </c>
      <c r="G128" s="12">
        <v>104</v>
      </c>
      <c r="H128" s="12">
        <v>20</v>
      </c>
      <c r="I128" s="13"/>
      <c r="J128" s="22"/>
      <c r="K128" s="22"/>
      <c r="L128" s="22">
        <v>4</v>
      </c>
      <c r="M128" s="28">
        <v>190.33199999999999</v>
      </c>
      <c r="N128" s="28">
        <v>469.964</v>
      </c>
      <c r="O128" s="28">
        <v>751.56700000000001</v>
      </c>
      <c r="P128" s="28">
        <v>1031.1199999999999</v>
      </c>
      <c r="Q128" s="26">
        <f t="shared" si="8"/>
        <v>280.26266666666663</v>
      </c>
      <c r="R128" s="33"/>
    </row>
    <row r="129" spans="1:18" ht="15">
      <c r="A129" s="10">
        <v>67347</v>
      </c>
      <c r="B129" s="11">
        <v>72.86</v>
      </c>
      <c r="C129" s="10">
        <v>0.91</v>
      </c>
      <c r="D129" s="13">
        <f t="shared" si="7"/>
        <v>0</v>
      </c>
      <c r="E129" s="13">
        <f>B124-B129</f>
        <v>0</v>
      </c>
      <c r="F129" s="15" t="s">
        <v>5</v>
      </c>
      <c r="G129" s="12" t="s">
        <v>6</v>
      </c>
      <c r="H129" s="12">
        <v>20</v>
      </c>
      <c r="I129" s="13"/>
      <c r="J129" s="22"/>
      <c r="K129" s="22"/>
      <c r="L129" s="22"/>
      <c r="M129" s="28"/>
      <c r="N129" s="28"/>
      <c r="O129" s="28"/>
      <c r="P129" s="28"/>
      <c r="Q129" s="26"/>
      <c r="R129" s="33"/>
    </row>
    <row r="130" spans="1:18" ht="15">
      <c r="A130" s="7">
        <v>66020</v>
      </c>
      <c r="B130" s="8">
        <v>72.87</v>
      </c>
      <c r="C130" s="7">
        <v>1</v>
      </c>
      <c r="D130" s="9">
        <f t="shared" si="7"/>
        <v>1.0000000000005116E-2</v>
      </c>
      <c r="E130" s="2"/>
      <c r="F130" s="15" t="s">
        <v>5</v>
      </c>
      <c r="G130" s="2">
        <v>93</v>
      </c>
      <c r="H130" s="2">
        <v>21</v>
      </c>
      <c r="I130" s="5">
        <f>B130*1.047998323</f>
        <v>76.367637797010005</v>
      </c>
      <c r="J130" s="30" t="s">
        <v>26</v>
      </c>
      <c r="K130" s="30">
        <v>28</v>
      </c>
      <c r="L130" s="21">
        <v>5</v>
      </c>
      <c r="M130" s="26">
        <v>200.255</v>
      </c>
      <c r="N130" s="26">
        <v>489.07499999999999</v>
      </c>
      <c r="O130" s="26">
        <v>773.95699999999999</v>
      </c>
      <c r="P130" s="26">
        <v>1060.73</v>
      </c>
      <c r="Q130" s="26">
        <f t="shared" si="8"/>
        <v>286.82499999999999</v>
      </c>
      <c r="R130" s="33"/>
    </row>
    <row r="131" spans="1:18" ht="15">
      <c r="A131" s="7">
        <v>66117</v>
      </c>
      <c r="B131" s="8">
        <v>72.87</v>
      </c>
      <c r="C131" s="7">
        <v>1.1000000000000001</v>
      </c>
      <c r="D131" s="9">
        <f t="shared" si="7"/>
        <v>0</v>
      </c>
      <c r="E131" s="2"/>
      <c r="F131" s="15" t="s">
        <v>5</v>
      </c>
      <c r="G131" s="2">
        <v>96</v>
      </c>
      <c r="H131" s="2">
        <v>21</v>
      </c>
      <c r="I131" s="5"/>
      <c r="J131" s="21"/>
      <c r="K131" s="21"/>
      <c r="L131" s="21">
        <v>6</v>
      </c>
      <c r="M131" s="26">
        <v>193.31899999999999</v>
      </c>
      <c r="N131" s="26">
        <v>477.94</v>
      </c>
      <c r="O131" s="26">
        <v>761.59500000000003</v>
      </c>
      <c r="P131" s="26">
        <v>1041.26</v>
      </c>
      <c r="Q131" s="26">
        <f t="shared" si="8"/>
        <v>282.64699999999999</v>
      </c>
      <c r="R131" s="33"/>
    </row>
    <row r="132" spans="1:18" ht="15">
      <c r="A132" s="7">
        <v>66142</v>
      </c>
      <c r="B132" s="8">
        <v>72.87</v>
      </c>
      <c r="C132" s="7">
        <v>1</v>
      </c>
      <c r="D132" s="9">
        <f t="shared" si="7"/>
        <v>0</v>
      </c>
      <c r="E132" s="2"/>
      <c r="F132" s="15" t="s">
        <v>5</v>
      </c>
      <c r="G132" s="2">
        <v>99</v>
      </c>
      <c r="H132" s="2">
        <v>21</v>
      </c>
      <c r="I132" s="5"/>
      <c r="J132" s="21"/>
      <c r="K132" s="21"/>
      <c r="L132" s="21">
        <v>7</v>
      </c>
      <c r="M132" s="26">
        <v>200.75899999999999</v>
      </c>
      <c r="N132" s="26">
        <v>489.649</v>
      </c>
      <c r="O132" s="26">
        <v>777.45899999999995</v>
      </c>
      <c r="P132" s="26">
        <v>1062.24</v>
      </c>
      <c r="Q132" s="26">
        <f t="shared" si="8"/>
        <v>287.16033333333331</v>
      </c>
      <c r="R132" s="34">
        <f>AVERAGE(Q130:Q134)</f>
        <v>284.82119999999998</v>
      </c>
    </row>
    <row r="133" spans="1:18" ht="15">
      <c r="A133" s="7">
        <v>66171</v>
      </c>
      <c r="B133" s="8">
        <v>72.87</v>
      </c>
      <c r="C133" s="7">
        <v>1.1000000000000001</v>
      </c>
      <c r="D133" s="9">
        <f t="shared" si="7"/>
        <v>0</v>
      </c>
      <c r="E133" s="2"/>
      <c r="F133" s="15" t="s">
        <v>5</v>
      </c>
      <c r="G133" s="2">
        <v>102</v>
      </c>
      <c r="H133" s="2">
        <v>21</v>
      </c>
      <c r="I133" s="5"/>
      <c r="J133" s="21"/>
      <c r="K133" s="21"/>
      <c r="L133" s="21">
        <v>8</v>
      </c>
      <c r="M133" s="26">
        <v>197.02500000000001</v>
      </c>
      <c r="N133" s="26">
        <v>480.75400000000002</v>
      </c>
      <c r="O133" s="26">
        <v>764.48</v>
      </c>
      <c r="P133" s="26">
        <v>1047.83</v>
      </c>
      <c r="Q133" s="26">
        <f t="shared" si="8"/>
        <v>283.60166666666663</v>
      </c>
      <c r="R133" s="33"/>
    </row>
    <row r="134" spans="1:18" ht="15">
      <c r="A134" s="7">
        <v>66894</v>
      </c>
      <c r="B134" s="8">
        <v>72.87</v>
      </c>
      <c r="C134" s="7">
        <v>0.86</v>
      </c>
      <c r="D134" s="9">
        <f t="shared" si="7"/>
        <v>0</v>
      </c>
      <c r="E134" s="2"/>
      <c r="F134" s="15" t="s">
        <v>5</v>
      </c>
      <c r="G134" s="2">
        <v>105</v>
      </c>
      <c r="H134" s="2">
        <v>21</v>
      </c>
      <c r="I134" s="5"/>
      <c r="J134" s="21"/>
      <c r="K134" s="21"/>
      <c r="L134" s="21">
        <v>9</v>
      </c>
      <c r="M134" s="26">
        <v>196.41399999999999</v>
      </c>
      <c r="N134" s="26">
        <v>482.02499999999998</v>
      </c>
      <c r="O134" s="26">
        <v>764.91899999999998</v>
      </c>
      <c r="P134" s="26">
        <v>1048.03</v>
      </c>
      <c r="Q134" s="26">
        <f t="shared" si="8"/>
        <v>283.87200000000001</v>
      </c>
      <c r="R134" s="33"/>
    </row>
    <row r="135" spans="1:18" ht="15">
      <c r="A135" s="7">
        <v>67083</v>
      </c>
      <c r="B135" s="8">
        <v>72.87</v>
      </c>
      <c r="C135" s="7">
        <v>0.88</v>
      </c>
      <c r="D135" s="9">
        <f t="shared" si="7"/>
        <v>0</v>
      </c>
      <c r="E135" s="5">
        <f>B130-B135</f>
        <v>0</v>
      </c>
      <c r="F135" s="15" t="s">
        <v>5</v>
      </c>
      <c r="G135" s="2" t="s">
        <v>6</v>
      </c>
      <c r="H135" s="2">
        <v>21</v>
      </c>
      <c r="I135" s="5"/>
      <c r="J135" s="21"/>
      <c r="K135" s="21"/>
      <c r="L135" s="21"/>
      <c r="M135" s="26"/>
      <c r="N135" s="26"/>
      <c r="O135" s="26"/>
      <c r="P135" s="26"/>
      <c r="Q135" s="26"/>
      <c r="R135" s="33"/>
    </row>
    <row r="136" spans="1:18" ht="15">
      <c r="A136" s="10">
        <v>67205</v>
      </c>
      <c r="B136" s="11">
        <v>72.87</v>
      </c>
      <c r="C136" s="10">
        <v>0.9</v>
      </c>
      <c r="D136" s="13">
        <f t="shared" si="7"/>
        <v>0</v>
      </c>
      <c r="E136" s="12"/>
      <c r="F136" s="15" t="s">
        <v>5</v>
      </c>
      <c r="G136" s="12">
        <v>106</v>
      </c>
      <c r="H136" s="12">
        <v>22</v>
      </c>
      <c r="I136" s="13">
        <f>B136*1.047998323</f>
        <v>76.367637797010005</v>
      </c>
      <c r="J136" s="30" t="s">
        <v>26</v>
      </c>
      <c r="K136" s="30">
        <v>28</v>
      </c>
      <c r="L136" s="22">
        <v>10</v>
      </c>
      <c r="M136" s="28">
        <v>204.30199999999999</v>
      </c>
      <c r="N136" s="28">
        <v>486.33300000000003</v>
      </c>
      <c r="O136" s="28">
        <v>765.44</v>
      </c>
      <c r="P136" s="28">
        <v>1044.26</v>
      </c>
      <c r="Q136" s="26">
        <f t="shared" si="8"/>
        <v>279.98599999999999</v>
      </c>
      <c r="R136" s="33"/>
    </row>
    <row r="137" spans="1:18" ht="15">
      <c r="A137" s="10">
        <v>67346</v>
      </c>
      <c r="B137" s="11">
        <v>72.87</v>
      </c>
      <c r="C137" s="10">
        <v>0.89</v>
      </c>
      <c r="D137" s="13">
        <f t="shared" si="7"/>
        <v>0</v>
      </c>
      <c r="E137" s="12"/>
      <c r="F137" s="15" t="s">
        <v>5</v>
      </c>
      <c r="G137" s="12">
        <v>107</v>
      </c>
      <c r="H137" s="12">
        <v>22</v>
      </c>
      <c r="I137" s="13"/>
      <c r="J137" s="22"/>
      <c r="K137" s="22"/>
      <c r="L137" s="22">
        <v>11</v>
      </c>
      <c r="M137" s="28">
        <v>205.834</v>
      </c>
      <c r="N137" s="28">
        <v>489.00200000000001</v>
      </c>
      <c r="O137" s="28">
        <v>770.72400000000005</v>
      </c>
      <c r="P137" s="28">
        <v>1054.8399999999999</v>
      </c>
      <c r="Q137" s="26">
        <f t="shared" si="8"/>
        <v>283.00199999999995</v>
      </c>
      <c r="R137" s="33"/>
    </row>
    <row r="138" spans="1:18" ht="15">
      <c r="A138" s="10">
        <v>65996</v>
      </c>
      <c r="B138" s="11">
        <v>72.88</v>
      </c>
      <c r="C138" s="10">
        <v>1</v>
      </c>
      <c r="D138" s="13">
        <f t="shared" ref="D138:D202" si="9">B138-B137</f>
        <v>9.9999999999909051E-3</v>
      </c>
      <c r="E138" s="12"/>
      <c r="F138" s="15" t="s">
        <v>5</v>
      </c>
      <c r="G138" s="12">
        <v>108</v>
      </c>
      <c r="H138" s="12">
        <v>22</v>
      </c>
      <c r="I138" s="13"/>
      <c r="J138" s="22"/>
      <c r="K138" s="22"/>
      <c r="L138" s="22">
        <v>12</v>
      </c>
      <c r="M138" s="28">
        <v>212.078</v>
      </c>
      <c r="N138" s="28">
        <v>498.29199999999997</v>
      </c>
      <c r="O138" s="28">
        <v>785.74599999999998</v>
      </c>
      <c r="P138" s="28">
        <v>1074.3900000000001</v>
      </c>
      <c r="Q138" s="26">
        <f t="shared" si="8"/>
        <v>287.43733333333336</v>
      </c>
      <c r="R138" s="34">
        <f>AVERAGE(Q136:Q140)</f>
        <v>283.44726666666668</v>
      </c>
    </row>
    <row r="139" spans="1:18" ht="15">
      <c r="A139" s="10">
        <v>66053</v>
      </c>
      <c r="B139" s="11">
        <v>72.88</v>
      </c>
      <c r="C139" s="10">
        <v>1.1000000000000001</v>
      </c>
      <c r="D139" s="13">
        <f t="shared" si="9"/>
        <v>0</v>
      </c>
      <c r="E139" s="12"/>
      <c r="F139" s="15" t="s">
        <v>5</v>
      </c>
      <c r="G139" s="12">
        <v>109</v>
      </c>
      <c r="H139" s="12">
        <v>22</v>
      </c>
      <c r="I139" s="13"/>
      <c r="J139" s="22"/>
      <c r="K139" s="22"/>
      <c r="L139" s="22">
        <v>13</v>
      </c>
      <c r="M139" s="28">
        <v>207.71100000000001</v>
      </c>
      <c r="N139" s="28">
        <v>492.07299999999998</v>
      </c>
      <c r="O139" s="28">
        <v>773.97699999999998</v>
      </c>
      <c r="P139" s="28">
        <v>1058.4100000000001</v>
      </c>
      <c r="Q139" s="26">
        <f t="shared" si="8"/>
        <v>283.56633333333338</v>
      </c>
      <c r="R139" s="33"/>
    </row>
    <row r="140" spans="1:18" ht="15">
      <c r="A140" s="10">
        <v>66081</v>
      </c>
      <c r="B140" s="11">
        <v>72.88</v>
      </c>
      <c r="C140" s="10">
        <v>1.1000000000000001</v>
      </c>
      <c r="D140" s="13">
        <f t="shared" si="9"/>
        <v>0</v>
      </c>
      <c r="E140" s="12"/>
      <c r="F140" s="15" t="s">
        <v>5</v>
      </c>
      <c r="G140" s="12">
        <v>110</v>
      </c>
      <c r="H140" s="12">
        <v>22</v>
      </c>
      <c r="I140" s="13"/>
      <c r="J140" s="22"/>
      <c r="K140" s="22"/>
      <c r="L140" s="22">
        <v>14</v>
      </c>
      <c r="M140" s="28">
        <v>206.48599999999999</v>
      </c>
      <c r="N140" s="28">
        <v>490.45100000000002</v>
      </c>
      <c r="O140" s="28">
        <v>772.72</v>
      </c>
      <c r="P140" s="28">
        <v>1056.22</v>
      </c>
      <c r="Q140" s="26">
        <f t="shared" si="8"/>
        <v>283.24466666666666</v>
      </c>
      <c r="R140" s="33"/>
    </row>
    <row r="141" spans="1:18" ht="15">
      <c r="A141" s="10">
        <v>66895</v>
      </c>
      <c r="B141" s="11">
        <v>72.88</v>
      </c>
      <c r="C141" s="10">
        <v>0.88</v>
      </c>
      <c r="D141" s="13">
        <f t="shared" si="9"/>
        <v>0</v>
      </c>
      <c r="E141" s="13">
        <f>B136-B141</f>
        <v>-9.9999999999909051E-3</v>
      </c>
      <c r="F141" s="15" t="s">
        <v>5</v>
      </c>
      <c r="G141" s="12" t="s">
        <v>6</v>
      </c>
      <c r="H141" s="12">
        <v>22</v>
      </c>
      <c r="I141" s="13"/>
      <c r="J141" s="22"/>
      <c r="K141" s="22"/>
      <c r="L141" s="22"/>
      <c r="M141" s="28"/>
      <c r="N141" s="28"/>
      <c r="O141" s="28"/>
      <c r="P141" s="28"/>
      <c r="Q141" s="26"/>
      <c r="R141" s="33"/>
    </row>
    <row r="142" spans="1:18" ht="15">
      <c r="A142" s="7">
        <v>66897</v>
      </c>
      <c r="B142" s="8">
        <v>72.88</v>
      </c>
      <c r="C142" s="7">
        <v>0.87</v>
      </c>
      <c r="D142" s="9">
        <f t="shared" si="9"/>
        <v>0</v>
      </c>
      <c r="E142" s="2"/>
      <c r="F142" s="15" t="s">
        <v>5</v>
      </c>
      <c r="G142" s="2">
        <v>111</v>
      </c>
      <c r="H142" s="2">
        <v>23</v>
      </c>
      <c r="I142" s="5">
        <f>B142*1.047998323</f>
        <v>76.378117780240004</v>
      </c>
      <c r="J142" s="30" t="s">
        <v>27</v>
      </c>
      <c r="K142" s="30">
        <v>27.7</v>
      </c>
      <c r="L142" s="21">
        <v>0</v>
      </c>
      <c r="M142" s="26">
        <v>210.667</v>
      </c>
      <c r="N142" s="26">
        <v>496.84399999999999</v>
      </c>
      <c r="O142" s="26">
        <v>780.31200000000001</v>
      </c>
      <c r="P142" s="26">
        <v>1065.33</v>
      </c>
      <c r="Q142" s="26">
        <f t="shared" si="8"/>
        <v>284.88766666666663</v>
      </c>
      <c r="R142" s="33"/>
    </row>
    <row r="143" spans="1:18" ht="15">
      <c r="A143" s="7">
        <v>67196</v>
      </c>
      <c r="B143" s="8">
        <v>72.88</v>
      </c>
      <c r="C143" s="7">
        <v>0.93</v>
      </c>
      <c r="D143" s="9">
        <f t="shared" si="9"/>
        <v>0</v>
      </c>
      <c r="E143" s="2"/>
      <c r="F143" s="15" t="s">
        <v>5</v>
      </c>
      <c r="G143" s="2">
        <v>112</v>
      </c>
      <c r="H143" s="2">
        <v>23</v>
      </c>
      <c r="I143" s="5"/>
      <c r="J143" s="21"/>
      <c r="K143" s="21"/>
      <c r="L143" s="21">
        <v>1</v>
      </c>
      <c r="M143" s="26">
        <v>210.74600000000001</v>
      </c>
      <c r="N143" s="26">
        <v>494.435</v>
      </c>
      <c r="O143" s="26">
        <v>780.21900000000005</v>
      </c>
      <c r="P143" s="26">
        <v>1066.6500000000001</v>
      </c>
      <c r="Q143" s="26">
        <f t="shared" si="8"/>
        <v>285.30133333333339</v>
      </c>
      <c r="R143" s="33"/>
    </row>
    <row r="144" spans="1:18" ht="15">
      <c r="A144" s="7">
        <v>67224</v>
      </c>
      <c r="B144" s="8">
        <v>72.88</v>
      </c>
      <c r="C144" s="7">
        <v>0.92</v>
      </c>
      <c r="D144" s="9">
        <f t="shared" si="9"/>
        <v>0</v>
      </c>
      <c r="E144" s="2"/>
      <c r="F144" s="15" t="s">
        <v>5</v>
      </c>
      <c r="G144" s="2">
        <v>113</v>
      </c>
      <c r="H144" s="2">
        <v>23</v>
      </c>
      <c r="I144" s="5"/>
      <c r="J144" s="21"/>
      <c r="K144" s="21"/>
      <c r="L144" s="21">
        <v>2</v>
      </c>
      <c r="M144" s="26">
        <v>207.92699999999999</v>
      </c>
      <c r="N144" s="26">
        <v>494.28899999999999</v>
      </c>
      <c r="O144" s="26">
        <v>777.18899999999996</v>
      </c>
      <c r="P144" s="26">
        <v>1060.03</v>
      </c>
      <c r="Q144" s="26">
        <f t="shared" si="8"/>
        <v>284.03433333333334</v>
      </c>
      <c r="R144" s="34">
        <f>AVERAGE(Q142:Q146)</f>
        <v>284.85646666666673</v>
      </c>
    </row>
    <row r="145" spans="1:18" ht="15">
      <c r="A145" s="7">
        <v>66025</v>
      </c>
      <c r="B145" s="8">
        <v>72.89</v>
      </c>
      <c r="C145" s="7">
        <v>0.98</v>
      </c>
      <c r="D145" s="9">
        <f t="shared" si="9"/>
        <v>1.0000000000005116E-2</v>
      </c>
      <c r="E145" s="2"/>
      <c r="F145" s="15" t="s">
        <v>5</v>
      </c>
      <c r="G145" s="2">
        <v>114</v>
      </c>
      <c r="H145" s="2">
        <v>23</v>
      </c>
      <c r="I145" s="5"/>
      <c r="J145" s="21"/>
      <c r="K145" s="21"/>
      <c r="L145" s="21">
        <v>3</v>
      </c>
      <c r="M145" s="26">
        <v>208.73699999999999</v>
      </c>
      <c r="N145" s="26">
        <v>490.93599999999998</v>
      </c>
      <c r="O145" s="26">
        <v>776.25900000000001</v>
      </c>
      <c r="P145" s="26">
        <v>1061.97</v>
      </c>
      <c r="Q145" s="26">
        <f t="shared" si="8"/>
        <v>284.411</v>
      </c>
      <c r="R145" s="33"/>
    </row>
    <row r="146" spans="1:18" ht="15">
      <c r="A146" s="7">
        <v>66072</v>
      </c>
      <c r="B146" s="8">
        <v>72.89</v>
      </c>
      <c r="C146" s="7">
        <v>1.1000000000000001</v>
      </c>
      <c r="D146" s="9">
        <f t="shared" si="9"/>
        <v>0</v>
      </c>
      <c r="E146" s="2"/>
      <c r="F146" s="15" t="s">
        <v>5</v>
      </c>
      <c r="G146" s="2">
        <v>115</v>
      </c>
      <c r="H146" s="2">
        <v>23</v>
      </c>
      <c r="I146" s="5"/>
      <c r="J146" s="21"/>
      <c r="K146" s="21"/>
      <c r="L146" s="21">
        <v>4</v>
      </c>
      <c r="M146" s="26">
        <v>206.26599999999999</v>
      </c>
      <c r="N146" s="26">
        <v>489.4</v>
      </c>
      <c r="O146" s="26">
        <v>780.43700000000001</v>
      </c>
      <c r="P146" s="26">
        <v>1063.21</v>
      </c>
      <c r="Q146" s="26">
        <f t="shared" si="8"/>
        <v>285.64800000000002</v>
      </c>
      <c r="R146" s="33"/>
    </row>
    <row r="147" spans="1:18" ht="15">
      <c r="A147" s="7">
        <v>66134</v>
      </c>
      <c r="B147" s="8">
        <v>72.89</v>
      </c>
      <c r="C147" s="7">
        <v>1.1000000000000001</v>
      </c>
      <c r="D147" s="9">
        <f t="shared" si="9"/>
        <v>0</v>
      </c>
      <c r="E147" s="5">
        <f>B142-B147</f>
        <v>-1.0000000000005116E-2</v>
      </c>
      <c r="F147" s="15" t="s">
        <v>5</v>
      </c>
      <c r="G147" s="2" t="s">
        <v>6</v>
      </c>
      <c r="H147" s="2">
        <v>23</v>
      </c>
      <c r="I147" s="5"/>
      <c r="J147" s="21"/>
      <c r="K147" s="21"/>
      <c r="L147" s="21"/>
      <c r="M147" s="26"/>
      <c r="N147" s="26"/>
      <c r="O147" s="26"/>
      <c r="P147" s="26"/>
      <c r="Q147" s="26"/>
      <c r="R147" s="33"/>
    </row>
    <row r="148" spans="1:18" ht="15">
      <c r="A148" s="10">
        <v>66262</v>
      </c>
      <c r="B148" s="11">
        <v>72.89</v>
      </c>
      <c r="C148" s="10">
        <v>1</v>
      </c>
      <c r="D148" s="13">
        <f t="shared" si="9"/>
        <v>0</v>
      </c>
      <c r="E148" s="12"/>
      <c r="F148" s="15" t="s">
        <v>5</v>
      </c>
      <c r="G148" s="12">
        <v>116</v>
      </c>
      <c r="H148" s="12">
        <v>24</v>
      </c>
      <c r="I148" s="13">
        <f>B148*1.047998323</f>
        <v>76.388597763470003</v>
      </c>
      <c r="J148" s="30" t="s">
        <v>27</v>
      </c>
      <c r="K148" s="30">
        <v>27.7</v>
      </c>
      <c r="L148" s="22">
        <v>5</v>
      </c>
      <c r="M148" s="28">
        <v>215.084</v>
      </c>
      <c r="N148" s="28">
        <v>498.58199999999999</v>
      </c>
      <c r="O148" s="28">
        <v>783.346</v>
      </c>
      <c r="P148" s="28">
        <v>1066.48</v>
      </c>
      <c r="Q148" s="26">
        <f t="shared" si="8"/>
        <v>283.79866666666663</v>
      </c>
      <c r="R148" s="33"/>
    </row>
    <row r="149" spans="1:18" ht="15">
      <c r="A149" s="10">
        <v>67174</v>
      </c>
      <c r="B149" s="11">
        <v>72.89</v>
      </c>
      <c r="C149" s="10">
        <v>0.91</v>
      </c>
      <c r="D149" s="13">
        <f t="shared" si="9"/>
        <v>0</v>
      </c>
      <c r="E149" s="12"/>
      <c r="F149" s="15" t="s">
        <v>5</v>
      </c>
      <c r="G149" s="12">
        <v>117</v>
      </c>
      <c r="H149" s="12">
        <v>24</v>
      </c>
      <c r="I149" s="13"/>
      <c r="J149" s="22"/>
      <c r="K149" s="22"/>
      <c r="L149" s="22">
        <v>6</v>
      </c>
      <c r="M149" s="28">
        <v>213.035</v>
      </c>
      <c r="N149" s="28">
        <v>500.46899999999999</v>
      </c>
      <c r="O149" s="28">
        <v>787.41200000000003</v>
      </c>
      <c r="P149" s="28">
        <v>1070.6500000000001</v>
      </c>
      <c r="Q149" s="26">
        <f t="shared" si="8"/>
        <v>285.87166666666673</v>
      </c>
      <c r="R149" s="33"/>
    </row>
    <row r="150" spans="1:18" ht="15">
      <c r="A150" s="10">
        <v>67255</v>
      </c>
      <c r="B150" s="11">
        <v>72.89</v>
      </c>
      <c r="C150" s="10">
        <v>0.91</v>
      </c>
      <c r="D150" s="13">
        <f t="shared" si="9"/>
        <v>0</v>
      </c>
      <c r="E150" s="12"/>
      <c r="F150" s="15" t="s">
        <v>5</v>
      </c>
      <c r="G150" s="12">
        <v>118</v>
      </c>
      <c r="H150" s="12">
        <v>24</v>
      </c>
      <c r="I150" s="13"/>
      <c r="J150" s="22"/>
      <c r="K150" s="22"/>
      <c r="L150" s="22">
        <v>7</v>
      </c>
      <c r="M150" s="28">
        <v>218.28800000000001</v>
      </c>
      <c r="N150" s="28">
        <v>504.08800000000002</v>
      </c>
      <c r="O150" s="28">
        <v>792.92</v>
      </c>
      <c r="P150" s="28">
        <v>1078.0999999999999</v>
      </c>
      <c r="Q150" s="26">
        <f t="shared" ref="Q150:Q181" si="10">(P150-M150)/3</f>
        <v>286.60399999999998</v>
      </c>
      <c r="R150" s="34">
        <f>AVERAGE(Q148:Q152)</f>
        <v>285.24020000000002</v>
      </c>
    </row>
    <row r="151" spans="1:18" ht="15">
      <c r="A151" s="10">
        <v>66106</v>
      </c>
      <c r="B151" s="11">
        <v>72.900000000000006</v>
      </c>
      <c r="C151" s="10">
        <v>1.1000000000000001</v>
      </c>
      <c r="D151" s="13">
        <f t="shared" si="9"/>
        <v>1.0000000000005116E-2</v>
      </c>
      <c r="E151" s="12"/>
      <c r="F151" s="15" t="s">
        <v>5</v>
      </c>
      <c r="G151" s="12">
        <v>119</v>
      </c>
      <c r="H151" s="12">
        <v>24</v>
      </c>
      <c r="I151" s="13"/>
      <c r="J151" s="22"/>
      <c r="K151" s="22"/>
      <c r="L151" s="22">
        <v>8</v>
      </c>
      <c r="M151" s="28">
        <v>211.839</v>
      </c>
      <c r="N151" s="28">
        <v>501.76799999999997</v>
      </c>
      <c r="O151" s="28">
        <v>782.471</v>
      </c>
      <c r="P151" s="28">
        <v>1064.5899999999999</v>
      </c>
      <c r="Q151" s="26">
        <f t="shared" si="10"/>
        <v>284.25033333333334</v>
      </c>
      <c r="R151" s="33"/>
    </row>
    <row r="152" spans="1:18" ht="15">
      <c r="A152" s="10">
        <v>66155</v>
      </c>
      <c r="B152" s="11">
        <v>72.900000000000006</v>
      </c>
      <c r="C152" s="10">
        <v>1</v>
      </c>
      <c r="D152" s="13">
        <f t="shared" si="9"/>
        <v>0</v>
      </c>
      <c r="E152" s="12"/>
      <c r="F152" s="15" t="s">
        <v>5</v>
      </c>
      <c r="G152" s="12">
        <v>120</v>
      </c>
      <c r="H152" s="12">
        <v>24</v>
      </c>
      <c r="I152" s="13"/>
      <c r="J152" s="22"/>
      <c r="K152" s="22"/>
      <c r="L152" s="22">
        <v>9</v>
      </c>
      <c r="M152" s="28">
        <v>211.24100000000001</v>
      </c>
      <c r="N152" s="28">
        <v>496.72699999999998</v>
      </c>
      <c r="O152" s="28">
        <v>781.995</v>
      </c>
      <c r="P152" s="28">
        <v>1068.27</v>
      </c>
      <c r="Q152" s="26">
        <f t="shared" si="10"/>
        <v>285.67633333333333</v>
      </c>
      <c r="R152" s="33"/>
    </row>
    <row r="153" spans="1:18" ht="15">
      <c r="A153" s="10">
        <v>66259</v>
      </c>
      <c r="B153" s="11">
        <v>72.900000000000006</v>
      </c>
      <c r="C153" s="10">
        <v>1</v>
      </c>
      <c r="D153" s="13">
        <f t="shared" si="9"/>
        <v>0</v>
      </c>
      <c r="E153" s="13">
        <f>B148-B153</f>
        <v>-1.0000000000005116E-2</v>
      </c>
      <c r="F153" s="15" t="s">
        <v>5</v>
      </c>
      <c r="G153" s="12" t="s">
        <v>6</v>
      </c>
      <c r="H153" s="12">
        <v>24</v>
      </c>
      <c r="I153" s="13"/>
      <c r="J153" s="22"/>
      <c r="K153" s="22"/>
      <c r="L153" s="22"/>
      <c r="M153" s="28"/>
      <c r="N153" s="28"/>
      <c r="O153" s="28"/>
      <c r="P153" s="28"/>
      <c r="Q153" s="26"/>
      <c r="R153" s="33"/>
    </row>
    <row r="154" spans="1:18" ht="15">
      <c r="A154" s="7">
        <v>66261</v>
      </c>
      <c r="B154" s="8">
        <v>72.900000000000006</v>
      </c>
      <c r="C154" s="7">
        <v>1</v>
      </c>
      <c r="D154" s="9">
        <f t="shared" si="9"/>
        <v>0</v>
      </c>
      <c r="E154" s="2"/>
      <c r="F154" s="15" t="s">
        <v>5</v>
      </c>
      <c r="G154" s="2">
        <v>121</v>
      </c>
      <c r="H154" s="2">
        <v>25</v>
      </c>
      <c r="I154" s="5">
        <f>B154*1.047998323</f>
        <v>76.399077746700016</v>
      </c>
      <c r="J154" s="30" t="s">
        <v>27</v>
      </c>
      <c r="K154" s="30">
        <v>27.7</v>
      </c>
      <c r="L154" s="21">
        <v>10</v>
      </c>
      <c r="M154" s="26">
        <v>210.42099999999999</v>
      </c>
      <c r="N154" s="26">
        <v>492.43700000000001</v>
      </c>
      <c r="O154" s="26">
        <v>773.25699999999995</v>
      </c>
      <c r="P154" s="26">
        <v>1052.43</v>
      </c>
      <c r="Q154" s="26">
        <f t="shared" si="10"/>
        <v>280.66966666666667</v>
      </c>
      <c r="R154" s="33"/>
    </row>
    <row r="155" spans="1:18" ht="15">
      <c r="A155" s="7">
        <v>66896</v>
      </c>
      <c r="B155" s="8">
        <v>72.900000000000006</v>
      </c>
      <c r="C155" s="7">
        <v>0.9</v>
      </c>
      <c r="D155" s="9">
        <f t="shared" si="9"/>
        <v>0</v>
      </c>
      <c r="E155" s="2"/>
      <c r="F155" s="15" t="s">
        <v>5</v>
      </c>
      <c r="G155" s="2">
        <v>122</v>
      </c>
      <c r="H155" s="2">
        <v>25</v>
      </c>
      <c r="I155" s="5"/>
      <c r="J155" s="21"/>
      <c r="K155" s="21"/>
      <c r="L155" s="21">
        <v>11</v>
      </c>
      <c r="M155" s="26">
        <v>219.81100000000001</v>
      </c>
      <c r="N155" s="26">
        <v>507.77699999999999</v>
      </c>
      <c r="O155" s="26">
        <v>798.81200000000001</v>
      </c>
      <c r="P155" s="26">
        <v>1083.03</v>
      </c>
      <c r="Q155" s="26">
        <f t="shared" si="10"/>
        <v>287.73966666666666</v>
      </c>
      <c r="R155" s="33"/>
    </row>
    <row r="156" spans="1:18" ht="15">
      <c r="A156" s="7">
        <v>66248</v>
      </c>
      <c r="B156" s="8">
        <v>72.91</v>
      </c>
      <c r="C156" s="7">
        <v>1</v>
      </c>
      <c r="D156" s="9">
        <f t="shared" si="9"/>
        <v>9.9999999999909051E-3</v>
      </c>
      <c r="E156" s="2"/>
      <c r="F156" s="15" t="s">
        <v>5</v>
      </c>
      <c r="G156" s="2">
        <v>123</v>
      </c>
      <c r="H156" s="2">
        <v>25</v>
      </c>
      <c r="I156" s="5"/>
      <c r="J156" s="21"/>
      <c r="K156" s="21"/>
      <c r="L156" s="21">
        <v>12</v>
      </c>
      <c r="M156" s="26">
        <v>213.06299999999999</v>
      </c>
      <c r="N156" s="26">
        <v>497.28100000000001</v>
      </c>
      <c r="O156" s="26">
        <v>782.96199999999999</v>
      </c>
      <c r="P156" s="26">
        <v>1065.0999999999999</v>
      </c>
      <c r="Q156" s="26">
        <f t="shared" si="10"/>
        <v>284.01233333333329</v>
      </c>
      <c r="R156" s="34">
        <f>AVERAGE(Q154:Q158)</f>
        <v>283.84180000000003</v>
      </c>
    </row>
    <row r="157" spans="1:18" ht="15">
      <c r="A157" s="7">
        <v>67170</v>
      </c>
      <c r="B157" s="8">
        <v>72.91</v>
      </c>
      <c r="C157" s="7">
        <v>0.95</v>
      </c>
      <c r="D157" s="9">
        <f t="shared" si="9"/>
        <v>0</v>
      </c>
      <c r="E157" s="2"/>
      <c r="F157" s="15" t="s">
        <v>5</v>
      </c>
      <c r="G157" s="2">
        <v>124</v>
      </c>
      <c r="H157" s="2">
        <v>25</v>
      </c>
      <c r="I157" s="5"/>
      <c r="J157" s="21"/>
      <c r="K157" s="21"/>
      <c r="L157" s="21">
        <v>13</v>
      </c>
      <c r="M157" s="26">
        <v>211.09299999999999</v>
      </c>
      <c r="N157" s="26">
        <v>493.94600000000003</v>
      </c>
      <c r="O157" s="26">
        <v>772.55799999999999</v>
      </c>
      <c r="P157" s="26">
        <v>1052.22</v>
      </c>
      <c r="Q157" s="26">
        <f t="shared" si="10"/>
        <v>280.37566666666669</v>
      </c>
      <c r="R157" s="33"/>
    </row>
    <row r="158" spans="1:18" ht="15">
      <c r="A158" s="7">
        <v>66024</v>
      </c>
      <c r="B158" s="8">
        <v>72.92</v>
      </c>
      <c r="C158" s="7">
        <v>0.97</v>
      </c>
      <c r="D158" s="9">
        <f t="shared" si="9"/>
        <v>1.0000000000005116E-2</v>
      </c>
      <c r="E158" s="2"/>
      <c r="F158" s="15" t="s">
        <v>5</v>
      </c>
      <c r="G158" s="2">
        <v>125</v>
      </c>
      <c r="H158" s="2">
        <v>25</v>
      </c>
      <c r="I158" s="5"/>
      <c r="J158" s="21"/>
      <c r="K158" s="21"/>
      <c r="L158" s="21">
        <v>14</v>
      </c>
      <c r="M158" s="26">
        <v>213.285</v>
      </c>
      <c r="N158" s="26">
        <v>499.67500000000001</v>
      </c>
      <c r="O158" s="26">
        <v>786.64499999999998</v>
      </c>
      <c r="P158" s="26">
        <v>1072.52</v>
      </c>
      <c r="Q158" s="26">
        <f t="shared" si="10"/>
        <v>286.41166666666669</v>
      </c>
      <c r="R158" s="33"/>
    </row>
    <row r="159" spans="1:18" ht="15">
      <c r="A159" s="7">
        <v>66189</v>
      </c>
      <c r="B159" s="8">
        <v>72.92</v>
      </c>
      <c r="C159" s="7">
        <v>1</v>
      </c>
      <c r="D159" s="9">
        <f t="shared" si="9"/>
        <v>0</v>
      </c>
      <c r="E159" s="5">
        <f>B154-B159</f>
        <v>-1.9999999999996021E-2</v>
      </c>
      <c r="F159" s="15" t="s">
        <v>5</v>
      </c>
      <c r="G159" s="2" t="s">
        <v>6</v>
      </c>
      <c r="H159" s="2">
        <v>25</v>
      </c>
      <c r="I159" s="5"/>
      <c r="J159" s="21"/>
      <c r="K159" s="21"/>
      <c r="L159" s="21"/>
      <c r="M159" s="26"/>
      <c r="N159" s="26"/>
      <c r="O159" s="26"/>
      <c r="P159" s="26"/>
      <c r="Q159" s="26"/>
      <c r="R159" s="33"/>
    </row>
    <row r="160" spans="1:18" ht="15">
      <c r="A160" s="10">
        <v>66274</v>
      </c>
      <c r="B160" s="11">
        <v>72.92</v>
      </c>
      <c r="C160" s="10">
        <v>1</v>
      </c>
      <c r="D160" s="13">
        <f t="shared" si="9"/>
        <v>0</v>
      </c>
      <c r="E160" s="12"/>
      <c r="F160" s="15" t="s">
        <v>5</v>
      </c>
      <c r="G160" s="12">
        <v>126</v>
      </c>
      <c r="H160" s="12">
        <v>26</v>
      </c>
      <c r="I160" s="13">
        <f>B160*1.047998323</f>
        <v>76.420037713160013</v>
      </c>
      <c r="J160" s="30" t="s">
        <v>28</v>
      </c>
      <c r="K160" s="30">
        <v>27.2</v>
      </c>
      <c r="L160" s="22">
        <v>0</v>
      </c>
      <c r="M160" s="28">
        <v>219.13200000000001</v>
      </c>
      <c r="N160" s="28">
        <v>503.964</v>
      </c>
      <c r="O160" s="28">
        <v>785.072</v>
      </c>
      <c r="P160" s="28">
        <v>1072.2</v>
      </c>
      <c r="Q160" s="26">
        <f t="shared" si="10"/>
        <v>284.35599999999999</v>
      </c>
      <c r="R160" s="33"/>
    </row>
    <row r="161" spans="1:18" ht="15">
      <c r="A161" s="10">
        <v>66639</v>
      </c>
      <c r="B161" s="11">
        <v>72.92</v>
      </c>
      <c r="C161" s="10">
        <v>1</v>
      </c>
      <c r="D161" s="13">
        <f t="shared" si="9"/>
        <v>0</v>
      </c>
      <c r="E161" s="12"/>
      <c r="F161" s="15" t="s">
        <v>5</v>
      </c>
      <c r="G161" s="12">
        <v>127</v>
      </c>
      <c r="H161" s="12">
        <v>26</v>
      </c>
      <c r="I161" s="13"/>
      <c r="J161" s="22"/>
      <c r="K161" s="22"/>
      <c r="L161" s="22">
        <v>1</v>
      </c>
      <c r="M161" s="28">
        <v>224</v>
      </c>
      <c r="N161" s="28">
        <v>513.88900000000001</v>
      </c>
      <c r="O161" s="28">
        <v>800.73</v>
      </c>
      <c r="P161" s="28">
        <v>1093.5899999999999</v>
      </c>
      <c r="Q161" s="26">
        <f t="shared" si="10"/>
        <v>289.86333333333329</v>
      </c>
      <c r="R161" s="33"/>
    </row>
    <row r="162" spans="1:18" ht="15">
      <c r="A162" s="10">
        <v>67020</v>
      </c>
      <c r="B162" s="11">
        <v>72.92</v>
      </c>
      <c r="C162" s="10">
        <v>0.89</v>
      </c>
      <c r="D162" s="13">
        <f t="shared" si="9"/>
        <v>0</v>
      </c>
      <c r="E162" s="12"/>
      <c r="F162" s="15" t="s">
        <v>5</v>
      </c>
      <c r="G162" s="12">
        <v>128</v>
      </c>
      <c r="H162" s="12">
        <v>26</v>
      </c>
      <c r="I162" s="13"/>
      <c r="J162" s="22"/>
      <c r="K162" s="22"/>
      <c r="L162" s="22">
        <v>2</v>
      </c>
      <c r="M162" s="28">
        <v>220.30600000000001</v>
      </c>
      <c r="N162" s="28">
        <v>507.80700000000002</v>
      </c>
      <c r="O162" s="28">
        <v>794.38099999999997</v>
      </c>
      <c r="P162" s="28">
        <v>1081.0899999999999</v>
      </c>
      <c r="Q162" s="26">
        <f t="shared" si="10"/>
        <v>286.92799999999994</v>
      </c>
      <c r="R162" s="34">
        <f>AVERAGE(Q160:Q164)</f>
        <v>286.18753333333331</v>
      </c>
    </row>
    <row r="163" spans="1:18" ht="15">
      <c r="A163" s="10">
        <v>67137</v>
      </c>
      <c r="B163" s="11">
        <v>72.92</v>
      </c>
      <c r="C163" s="10">
        <v>0.88</v>
      </c>
      <c r="D163" s="13">
        <f t="shared" si="9"/>
        <v>0</v>
      </c>
      <c r="E163" s="12"/>
      <c r="F163" s="15" t="s">
        <v>5</v>
      </c>
      <c r="G163" s="12">
        <v>129</v>
      </c>
      <c r="H163" s="12">
        <v>26</v>
      </c>
      <c r="I163" s="13"/>
      <c r="J163" s="22"/>
      <c r="K163" s="22"/>
      <c r="L163" s="22">
        <v>3</v>
      </c>
      <c r="M163" s="28">
        <v>216.571</v>
      </c>
      <c r="N163" s="28">
        <v>500.46300000000002</v>
      </c>
      <c r="O163" s="28">
        <v>783.25599999999997</v>
      </c>
      <c r="P163" s="28">
        <v>1065.3699999999999</v>
      </c>
      <c r="Q163" s="26">
        <f t="shared" si="10"/>
        <v>282.93299999999994</v>
      </c>
      <c r="R163" s="33"/>
    </row>
    <row r="164" spans="1:18" ht="15">
      <c r="A164" s="10">
        <v>67171</v>
      </c>
      <c r="B164" s="11">
        <v>72.92</v>
      </c>
      <c r="C164" s="10">
        <v>0.91</v>
      </c>
      <c r="D164" s="13">
        <f t="shared" si="9"/>
        <v>0</v>
      </c>
      <c r="E164" s="12"/>
      <c r="F164" s="15" t="s">
        <v>5</v>
      </c>
      <c r="G164" s="12">
        <v>130</v>
      </c>
      <c r="H164" s="12">
        <v>26</v>
      </c>
      <c r="I164" s="13"/>
      <c r="J164" s="22"/>
      <c r="K164" s="22"/>
      <c r="L164" s="22">
        <v>4</v>
      </c>
      <c r="M164" s="28">
        <v>221.93799999999999</v>
      </c>
      <c r="N164" s="28">
        <v>507.47</v>
      </c>
      <c r="O164" s="28">
        <v>797.58299999999997</v>
      </c>
      <c r="P164" s="28">
        <v>1082.51</v>
      </c>
      <c r="Q164" s="26">
        <f t="shared" si="10"/>
        <v>286.85733333333332</v>
      </c>
      <c r="R164" s="33"/>
    </row>
    <row r="165" spans="1:18" ht="15">
      <c r="A165" s="10">
        <v>67268</v>
      </c>
      <c r="B165" s="11">
        <v>72.92</v>
      </c>
      <c r="C165" s="10">
        <v>0.89</v>
      </c>
      <c r="D165" s="13">
        <f t="shared" si="9"/>
        <v>0</v>
      </c>
      <c r="E165" s="13">
        <f>B160-B165</f>
        <v>0</v>
      </c>
      <c r="F165" s="15" t="s">
        <v>5</v>
      </c>
      <c r="G165" s="12" t="s">
        <v>6</v>
      </c>
      <c r="H165" s="12">
        <v>26</v>
      </c>
      <c r="I165" s="13"/>
      <c r="J165" s="22"/>
      <c r="K165" s="22"/>
      <c r="L165" s="22"/>
      <c r="M165" s="28"/>
      <c r="N165" s="28"/>
      <c r="O165" s="28"/>
      <c r="P165" s="28"/>
      <c r="Q165" s="26"/>
      <c r="R165" s="33"/>
    </row>
    <row r="166" spans="1:18" ht="15">
      <c r="A166" s="7">
        <v>65997</v>
      </c>
      <c r="B166" s="8">
        <v>72.930000000000007</v>
      </c>
      <c r="C166" s="7">
        <v>1</v>
      </c>
      <c r="D166" s="9">
        <f t="shared" si="9"/>
        <v>1.0000000000005116E-2</v>
      </c>
      <c r="E166" s="2"/>
      <c r="F166" s="15" t="s">
        <v>5</v>
      </c>
      <c r="G166" s="2">
        <v>131</v>
      </c>
      <c r="H166" s="2">
        <v>27</v>
      </c>
      <c r="I166" s="5">
        <f>B166*1.047998323</f>
        <v>76.430517696390012</v>
      </c>
      <c r="J166" s="30" t="s">
        <v>28</v>
      </c>
      <c r="K166" s="30">
        <v>27.2</v>
      </c>
      <c r="L166" s="21">
        <v>5</v>
      </c>
      <c r="M166" s="26">
        <v>228.94</v>
      </c>
      <c r="N166" s="26">
        <v>518.11599999999999</v>
      </c>
      <c r="O166" s="26">
        <v>805.67</v>
      </c>
      <c r="P166" s="26">
        <v>1088.99</v>
      </c>
      <c r="Q166" s="26">
        <f t="shared" si="10"/>
        <v>286.68333333333334</v>
      </c>
      <c r="R166" s="33"/>
    </row>
    <row r="167" spans="1:18" ht="15">
      <c r="A167" s="7">
        <v>66021</v>
      </c>
      <c r="B167" s="8">
        <v>72.930000000000007</v>
      </c>
      <c r="C167" s="7">
        <v>1.1000000000000001</v>
      </c>
      <c r="D167" s="9">
        <f t="shared" si="9"/>
        <v>0</v>
      </c>
      <c r="E167" s="2"/>
      <c r="F167" s="15" t="s">
        <v>5</v>
      </c>
      <c r="G167" s="2">
        <v>132</v>
      </c>
      <c r="H167" s="2">
        <v>27</v>
      </c>
      <c r="I167" s="5"/>
      <c r="J167" s="21"/>
      <c r="K167" s="21"/>
      <c r="L167" s="21">
        <v>6</v>
      </c>
      <c r="M167" s="26">
        <v>226.404</v>
      </c>
      <c r="N167" s="26">
        <v>510.59199999999998</v>
      </c>
      <c r="O167" s="26">
        <v>798.548</v>
      </c>
      <c r="P167" s="26">
        <v>1082.8800000000001</v>
      </c>
      <c r="Q167" s="26">
        <f t="shared" si="10"/>
        <v>285.49200000000002</v>
      </c>
      <c r="R167" s="33"/>
    </row>
    <row r="168" spans="1:18" ht="15">
      <c r="A168" s="7">
        <v>66102</v>
      </c>
      <c r="B168" s="8">
        <v>72.930000000000007</v>
      </c>
      <c r="C168" s="7">
        <v>1.1000000000000001</v>
      </c>
      <c r="D168" s="9">
        <f t="shared" si="9"/>
        <v>0</v>
      </c>
      <c r="E168" s="2"/>
      <c r="F168" s="15" t="s">
        <v>5</v>
      </c>
      <c r="G168" s="2">
        <v>133</v>
      </c>
      <c r="H168" s="2">
        <v>27</v>
      </c>
      <c r="I168" s="5"/>
      <c r="J168" s="21"/>
      <c r="K168" s="21"/>
      <c r="L168" s="21">
        <v>7</v>
      </c>
      <c r="M168" s="26">
        <v>230.066</v>
      </c>
      <c r="N168" s="26">
        <v>520.20399999999995</v>
      </c>
      <c r="O168" s="26">
        <v>809.87099999999998</v>
      </c>
      <c r="P168" s="26">
        <v>1097.43</v>
      </c>
      <c r="Q168" s="26">
        <f t="shared" si="10"/>
        <v>289.12133333333333</v>
      </c>
      <c r="R168" s="34">
        <f>AVERAGE(Q166:Q170)</f>
        <v>286.012</v>
      </c>
    </row>
    <row r="169" spans="1:18" ht="15">
      <c r="A169" s="7">
        <v>66216</v>
      </c>
      <c r="B169" s="8">
        <v>72.930000000000007</v>
      </c>
      <c r="C169" s="7">
        <v>1</v>
      </c>
      <c r="D169" s="9">
        <f t="shared" si="9"/>
        <v>0</v>
      </c>
      <c r="E169" s="2"/>
      <c r="F169" s="15" t="s">
        <v>5</v>
      </c>
      <c r="G169" s="2">
        <v>134</v>
      </c>
      <c r="H169" s="2">
        <v>27</v>
      </c>
      <c r="I169" s="5"/>
      <c r="J169" s="21"/>
      <c r="K169" s="21"/>
      <c r="L169" s="21">
        <v>8</v>
      </c>
      <c r="M169" s="26">
        <v>226.69300000000001</v>
      </c>
      <c r="N169" s="26">
        <v>513.95699999999999</v>
      </c>
      <c r="O169" s="26">
        <v>799.39499999999998</v>
      </c>
      <c r="P169" s="26">
        <v>1080.1099999999999</v>
      </c>
      <c r="Q169" s="26">
        <f t="shared" si="10"/>
        <v>284.47233333333332</v>
      </c>
      <c r="R169" s="33"/>
    </row>
    <row r="170" spans="1:18" ht="15">
      <c r="A170" s="7">
        <v>66260</v>
      </c>
      <c r="B170" s="8">
        <v>72.930000000000007</v>
      </c>
      <c r="C170" s="7">
        <v>1</v>
      </c>
      <c r="D170" s="9">
        <f t="shared" si="9"/>
        <v>0</v>
      </c>
      <c r="E170" s="2"/>
      <c r="F170" s="15" t="s">
        <v>5</v>
      </c>
      <c r="G170" s="2">
        <v>135</v>
      </c>
      <c r="H170" s="2">
        <v>27</v>
      </c>
      <c r="I170" s="5"/>
      <c r="J170" s="21"/>
      <c r="K170" s="21"/>
      <c r="L170" s="21">
        <v>9</v>
      </c>
      <c r="M170" s="26">
        <v>225.61699999999999</v>
      </c>
      <c r="N170" s="26">
        <v>509.428</v>
      </c>
      <c r="O170" s="26">
        <v>795.73500000000001</v>
      </c>
      <c r="P170" s="26">
        <v>1078.49</v>
      </c>
      <c r="Q170" s="26">
        <f t="shared" si="10"/>
        <v>284.291</v>
      </c>
      <c r="R170" s="33"/>
    </row>
    <row r="171" spans="1:18" ht="15">
      <c r="A171" s="7">
        <v>66635</v>
      </c>
      <c r="B171" s="8">
        <v>72.930000000000007</v>
      </c>
      <c r="C171" s="7">
        <v>1.1000000000000001</v>
      </c>
      <c r="D171" s="9">
        <f t="shared" si="9"/>
        <v>0</v>
      </c>
      <c r="E171" s="5">
        <f>B166-B171</f>
        <v>0</v>
      </c>
      <c r="F171" s="15" t="s">
        <v>5</v>
      </c>
      <c r="G171" s="2" t="s">
        <v>6</v>
      </c>
      <c r="H171" s="2">
        <v>27</v>
      </c>
      <c r="I171" s="5"/>
      <c r="J171" s="21"/>
      <c r="K171" s="21"/>
      <c r="L171" s="21"/>
      <c r="M171" s="26"/>
      <c r="N171" s="26"/>
      <c r="O171" s="26"/>
      <c r="P171" s="26"/>
      <c r="Q171" s="26"/>
      <c r="R171" s="33"/>
    </row>
    <row r="172" spans="1:18" ht="15">
      <c r="A172" s="10">
        <v>66638</v>
      </c>
      <c r="B172" s="11">
        <v>72.930000000000007</v>
      </c>
      <c r="C172" s="10">
        <v>1</v>
      </c>
      <c r="D172" s="13">
        <f t="shared" si="9"/>
        <v>0</v>
      </c>
      <c r="E172" s="12"/>
      <c r="F172" s="15" t="s">
        <v>5</v>
      </c>
      <c r="G172" s="12">
        <v>136</v>
      </c>
      <c r="H172" s="12">
        <v>28</v>
      </c>
      <c r="I172" s="13">
        <f>B172*1.047998323</f>
        <v>76.430517696390012</v>
      </c>
      <c r="J172" s="30" t="s">
        <v>28</v>
      </c>
      <c r="K172" s="30">
        <v>27.2</v>
      </c>
      <c r="L172" s="22">
        <v>10</v>
      </c>
      <c r="M172" s="28">
        <v>217.13399999999999</v>
      </c>
      <c r="N172" s="28">
        <v>497.322</v>
      </c>
      <c r="O172" s="28">
        <v>777.69799999999998</v>
      </c>
      <c r="P172" s="28">
        <v>1056.3800000000001</v>
      </c>
      <c r="Q172" s="26">
        <f t="shared" si="10"/>
        <v>279.74866666666668</v>
      </c>
      <c r="R172" s="33"/>
    </row>
    <row r="173" spans="1:18" ht="15">
      <c r="A173" s="10">
        <v>66995</v>
      </c>
      <c r="B173" s="11">
        <v>72.930000000000007</v>
      </c>
      <c r="C173" s="10">
        <v>0.91</v>
      </c>
      <c r="D173" s="13">
        <f t="shared" si="9"/>
        <v>0</v>
      </c>
      <c r="E173" s="12"/>
      <c r="F173" s="15" t="s">
        <v>5</v>
      </c>
      <c r="G173" s="12">
        <v>136</v>
      </c>
      <c r="H173" s="12">
        <v>28</v>
      </c>
      <c r="I173" s="13"/>
      <c r="J173" s="22"/>
      <c r="K173" s="22"/>
      <c r="L173" s="22">
        <v>11</v>
      </c>
      <c r="M173" s="28">
        <v>222.70599999999999</v>
      </c>
      <c r="N173" s="28">
        <v>506.51</v>
      </c>
      <c r="O173" s="28">
        <v>787.61</v>
      </c>
      <c r="P173" s="28">
        <v>1068.3599999999999</v>
      </c>
      <c r="Q173" s="26">
        <f t="shared" si="10"/>
        <v>281.88466666666665</v>
      </c>
      <c r="R173" s="33"/>
    </row>
    <row r="174" spans="1:18" ht="15">
      <c r="A174" s="10">
        <v>67095</v>
      </c>
      <c r="B174" s="11">
        <v>72.930000000000007</v>
      </c>
      <c r="C174" s="10">
        <v>0.87</v>
      </c>
      <c r="D174" s="13">
        <f t="shared" si="9"/>
        <v>0</v>
      </c>
      <c r="E174" s="12"/>
      <c r="F174" s="15" t="s">
        <v>5</v>
      </c>
      <c r="G174" s="12">
        <v>138</v>
      </c>
      <c r="H174" s="12">
        <v>28</v>
      </c>
      <c r="I174" s="13"/>
      <c r="J174" s="22"/>
      <c r="K174" s="22"/>
      <c r="L174" s="22">
        <v>12</v>
      </c>
      <c r="M174" s="28">
        <v>222.126</v>
      </c>
      <c r="N174" s="28">
        <v>502.54</v>
      </c>
      <c r="O174" s="28">
        <v>786.79300000000001</v>
      </c>
      <c r="P174" s="28">
        <v>1064.27</v>
      </c>
      <c r="Q174" s="26">
        <f t="shared" si="10"/>
        <v>280.71466666666669</v>
      </c>
      <c r="R174" s="34">
        <f>AVERAGE(Q172:Q176)</f>
        <v>281.08600000000001</v>
      </c>
    </row>
    <row r="175" spans="1:18" ht="15">
      <c r="A175" s="10">
        <v>67173</v>
      </c>
      <c r="B175" s="11">
        <v>72.930000000000007</v>
      </c>
      <c r="C175" s="10">
        <v>0.9</v>
      </c>
      <c r="D175" s="13">
        <f t="shared" si="9"/>
        <v>0</v>
      </c>
      <c r="E175" s="12"/>
      <c r="F175" s="15" t="s">
        <v>5</v>
      </c>
      <c r="G175" s="12">
        <v>139</v>
      </c>
      <c r="H175" s="12">
        <v>28</v>
      </c>
      <c r="I175" s="13"/>
      <c r="J175" s="22"/>
      <c r="K175" s="22"/>
      <c r="L175" s="22">
        <v>13</v>
      </c>
      <c r="M175" s="28">
        <v>221.405</v>
      </c>
      <c r="N175" s="28">
        <v>501.697</v>
      </c>
      <c r="O175" s="28">
        <v>781.30399999999997</v>
      </c>
      <c r="P175" s="28">
        <v>1058.71</v>
      </c>
      <c r="Q175" s="26">
        <f t="shared" si="10"/>
        <v>279.10166666666669</v>
      </c>
      <c r="R175" s="33"/>
    </row>
    <row r="176" spans="1:18" ht="15">
      <c r="A176" s="10">
        <v>67233</v>
      </c>
      <c r="B176" s="11">
        <v>72.930000000000007</v>
      </c>
      <c r="C176" s="10">
        <v>0.9</v>
      </c>
      <c r="D176" s="13">
        <f t="shared" si="9"/>
        <v>0</v>
      </c>
      <c r="E176" s="12"/>
      <c r="F176" s="15" t="s">
        <v>5</v>
      </c>
      <c r="G176" s="12">
        <v>140</v>
      </c>
      <c r="H176" s="12">
        <v>28</v>
      </c>
      <c r="I176" s="13"/>
      <c r="J176" s="22"/>
      <c r="K176" s="22"/>
      <c r="L176" s="22">
        <v>14</v>
      </c>
      <c r="M176" s="28">
        <v>224.07900000000001</v>
      </c>
      <c r="N176" s="28">
        <v>507.41699999999997</v>
      </c>
      <c r="O176" s="28">
        <v>792.44100000000003</v>
      </c>
      <c r="P176" s="28">
        <v>1076.02</v>
      </c>
      <c r="Q176" s="26">
        <f t="shared" si="10"/>
        <v>283.98033333333336</v>
      </c>
      <c r="R176" s="33"/>
    </row>
    <row r="177" spans="1:18" ht="15">
      <c r="A177" s="10">
        <v>66001</v>
      </c>
      <c r="B177" s="11">
        <v>72.94</v>
      </c>
      <c r="C177" s="10">
        <v>1</v>
      </c>
      <c r="D177" s="13">
        <f t="shared" si="9"/>
        <v>9.9999999999909051E-3</v>
      </c>
      <c r="E177" s="13">
        <f>B172-B177</f>
        <v>-9.9999999999909051E-3</v>
      </c>
      <c r="F177" s="15" t="s">
        <v>5</v>
      </c>
      <c r="G177" s="12" t="s">
        <v>6</v>
      </c>
      <c r="H177" s="12">
        <v>28</v>
      </c>
      <c r="I177" s="13"/>
      <c r="J177" s="22"/>
      <c r="K177" s="22"/>
      <c r="L177" s="22"/>
      <c r="M177" s="28"/>
      <c r="N177" s="28"/>
      <c r="O177" s="28"/>
      <c r="P177" s="28"/>
      <c r="Q177" s="26"/>
      <c r="R177" s="33"/>
    </row>
    <row r="178" spans="1:18" ht="15">
      <c r="A178" s="7">
        <v>66022</v>
      </c>
      <c r="B178" s="8">
        <v>72.94</v>
      </c>
      <c r="C178" s="7">
        <v>1</v>
      </c>
      <c r="D178" s="9">
        <f t="shared" si="9"/>
        <v>0</v>
      </c>
      <c r="E178" s="2"/>
      <c r="F178" s="15" t="s">
        <v>5</v>
      </c>
      <c r="G178" s="2">
        <v>141</v>
      </c>
      <c r="H178" s="2">
        <v>29</v>
      </c>
      <c r="I178" s="5">
        <f>B178*1.047998323</f>
        <v>76.440997679619997</v>
      </c>
      <c r="J178" s="30" t="s">
        <v>29</v>
      </c>
      <c r="K178" s="30">
        <v>27.1</v>
      </c>
      <c r="L178" s="21">
        <v>0</v>
      </c>
      <c r="M178" s="26">
        <v>244.01400000000001</v>
      </c>
      <c r="N178" s="26">
        <v>530.274</v>
      </c>
      <c r="O178" s="26">
        <v>815.93399999999997</v>
      </c>
      <c r="P178" s="26">
        <v>1097.1400000000001</v>
      </c>
      <c r="Q178" s="26">
        <f t="shared" si="10"/>
        <v>284.37533333333334</v>
      </c>
      <c r="R178" s="33"/>
    </row>
    <row r="179" spans="1:18" ht="15">
      <c r="A179" s="7">
        <v>66023</v>
      </c>
      <c r="B179" s="8">
        <v>72.94</v>
      </c>
      <c r="C179" s="7">
        <v>0.99</v>
      </c>
      <c r="D179" s="9">
        <f t="shared" si="9"/>
        <v>0</v>
      </c>
      <c r="E179" s="2"/>
      <c r="F179" s="15" t="s">
        <v>5</v>
      </c>
      <c r="G179" s="2">
        <v>142</v>
      </c>
      <c r="H179" s="2">
        <v>29</v>
      </c>
      <c r="I179" s="5"/>
      <c r="J179" s="21"/>
      <c r="K179" s="21"/>
      <c r="L179" s="21">
        <v>1</v>
      </c>
      <c r="M179" s="26">
        <v>246.33600000000001</v>
      </c>
      <c r="N179" s="26">
        <v>534.46400000000006</v>
      </c>
      <c r="O179" s="26">
        <v>821.06600000000003</v>
      </c>
      <c r="P179" s="26">
        <v>1105.52</v>
      </c>
      <c r="Q179" s="26">
        <f t="shared" si="10"/>
        <v>286.39466666666664</v>
      </c>
      <c r="R179" s="33"/>
    </row>
    <row r="180" spans="1:18" ht="15">
      <c r="A180" s="7">
        <v>66071</v>
      </c>
      <c r="B180" s="8">
        <v>72.94</v>
      </c>
      <c r="C180" s="7">
        <v>1.1000000000000001</v>
      </c>
      <c r="D180" s="9">
        <f t="shared" si="9"/>
        <v>0</v>
      </c>
      <c r="E180" s="2"/>
      <c r="F180" s="15" t="s">
        <v>5</v>
      </c>
      <c r="G180" s="2">
        <v>143</v>
      </c>
      <c r="H180" s="2">
        <v>29</v>
      </c>
      <c r="I180" s="5"/>
      <c r="J180" s="21"/>
      <c r="K180" s="21"/>
      <c r="L180" s="21">
        <v>2</v>
      </c>
      <c r="M180" s="26">
        <v>241.98500000000001</v>
      </c>
      <c r="N180" s="26">
        <v>527.178</v>
      </c>
      <c r="O180" s="26">
        <v>811.47299999999996</v>
      </c>
      <c r="P180" s="26">
        <v>1092.3499999999999</v>
      </c>
      <c r="Q180" s="26">
        <f t="shared" si="10"/>
        <v>283.45499999999998</v>
      </c>
      <c r="R180" s="34">
        <f>AVERAGE(Q178:Q181)</f>
        <v>283.64875000000001</v>
      </c>
    </row>
    <row r="181" spans="1:18" ht="15">
      <c r="A181" s="7">
        <v>66080</v>
      </c>
      <c r="B181" s="8">
        <v>72.94</v>
      </c>
      <c r="C181" s="7">
        <v>1.1000000000000001</v>
      </c>
      <c r="D181" s="9">
        <f t="shared" si="9"/>
        <v>0</v>
      </c>
      <c r="E181" s="2"/>
      <c r="F181" s="15" t="s">
        <v>5</v>
      </c>
      <c r="G181" s="2">
        <v>144</v>
      </c>
      <c r="H181" s="2">
        <v>29</v>
      </c>
      <c r="I181" s="5"/>
      <c r="J181" s="21"/>
      <c r="K181" s="21"/>
      <c r="L181" s="21">
        <v>3</v>
      </c>
      <c r="M181" s="26">
        <v>238.79</v>
      </c>
      <c r="N181" s="26">
        <v>519.93600000000004</v>
      </c>
      <c r="O181" s="26">
        <v>800.06899999999996</v>
      </c>
      <c r="P181" s="26">
        <v>1079.9000000000001</v>
      </c>
      <c r="Q181" s="26">
        <f t="shared" si="10"/>
        <v>280.37000000000006</v>
      </c>
      <c r="R181" s="33"/>
    </row>
    <row r="182" spans="1:18" ht="15">
      <c r="A182" s="7">
        <v>66172</v>
      </c>
      <c r="B182" s="8">
        <v>72.94</v>
      </c>
      <c r="C182" s="7">
        <v>1.1000000000000001</v>
      </c>
      <c r="D182" s="9">
        <f t="shared" si="9"/>
        <v>0</v>
      </c>
      <c r="E182" s="2"/>
      <c r="F182" s="15" t="s">
        <v>5</v>
      </c>
      <c r="G182" s="16">
        <v>145</v>
      </c>
      <c r="H182" s="2">
        <v>29</v>
      </c>
      <c r="I182" s="5"/>
      <c r="J182" s="21"/>
      <c r="K182" s="21"/>
      <c r="L182" s="21">
        <v>4</v>
      </c>
      <c r="M182" s="26" t="s">
        <v>30</v>
      </c>
      <c r="N182" s="26" t="s">
        <v>30</v>
      </c>
      <c r="O182" s="26" t="s">
        <v>30</v>
      </c>
      <c r="P182" s="26" t="s">
        <v>30</v>
      </c>
      <c r="Q182" s="26" t="s">
        <v>30</v>
      </c>
      <c r="R182" s="33"/>
    </row>
    <row r="183" spans="1:18" ht="15">
      <c r="A183" s="7">
        <v>66180</v>
      </c>
      <c r="B183" s="8">
        <v>72.94</v>
      </c>
      <c r="C183" s="7">
        <v>1.1000000000000001</v>
      </c>
      <c r="D183" s="9">
        <f t="shared" si="9"/>
        <v>0</v>
      </c>
      <c r="E183" s="5">
        <f>B178-B183</f>
        <v>0</v>
      </c>
      <c r="F183" s="15" t="s">
        <v>5</v>
      </c>
      <c r="G183" s="2" t="s">
        <v>6</v>
      </c>
      <c r="H183" s="2">
        <v>29</v>
      </c>
      <c r="I183" s="5"/>
      <c r="J183" s="21"/>
      <c r="K183" s="21"/>
      <c r="L183" s="21"/>
      <c r="M183" s="26"/>
      <c r="N183" s="26"/>
      <c r="O183" s="26"/>
      <c r="P183" s="26"/>
      <c r="Q183" s="26"/>
      <c r="R183" s="35"/>
    </row>
    <row r="184" spans="1:18" s="20" customFormat="1">
      <c r="A184" s="17"/>
      <c r="B184" s="18"/>
      <c r="C184" s="17"/>
      <c r="D184" s="19"/>
      <c r="E184" s="19"/>
      <c r="F184" s="19"/>
      <c r="G184" s="16"/>
      <c r="H184" s="16"/>
      <c r="I184" s="19"/>
      <c r="M184" s="29"/>
      <c r="N184" s="29"/>
      <c r="O184" s="29"/>
      <c r="P184" s="29"/>
      <c r="Q184" s="29"/>
    </row>
    <row r="185" spans="1:18">
      <c r="A185" s="10">
        <v>66273</v>
      </c>
      <c r="B185" s="11">
        <v>72.94</v>
      </c>
      <c r="C185" s="10">
        <v>1</v>
      </c>
      <c r="D185" s="13">
        <f>B185-B183</f>
        <v>0</v>
      </c>
      <c r="E185" s="12"/>
      <c r="F185" s="15" t="s">
        <v>11</v>
      </c>
      <c r="G185" s="12">
        <v>1</v>
      </c>
      <c r="H185" s="12">
        <v>1</v>
      </c>
      <c r="I185" s="5">
        <f>B185*1.047998323</f>
        <v>76.440997679619997</v>
      </c>
    </row>
    <row r="186" spans="1:18">
      <c r="A186" s="10">
        <v>66664</v>
      </c>
      <c r="B186" s="11">
        <v>72.94</v>
      </c>
      <c r="C186" s="10">
        <v>1.1000000000000001</v>
      </c>
      <c r="D186" s="13">
        <f t="shared" si="9"/>
        <v>0</v>
      </c>
      <c r="E186" s="12"/>
      <c r="F186" s="15" t="s">
        <v>11</v>
      </c>
      <c r="G186" s="12">
        <v>4</v>
      </c>
      <c r="H186" s="12">
        <v>1</v>
      </c>
      <c r="I186" s="13"/>
    </row>
    <row r="187" spans="1:18">
      <c r="A187" s="10">
        <v>67043</v>
      </c>
      <c r="B187" s="11">
        <v>72.94</v>
      </c>
      <c r="C187" s="10">
        <v>0.88</v>
      </c>
      <c r="D187" s="13">
        <f t="shared" si="9"/>
        <v>0</v>
      </c>
      <c r="E187" s="12"/>
      <c r="F187" s="15" t="s">
        <v>11</v>
      </c>
      <c r="G187" s="12">
        <v>7</v>
      </c>
      <c r="H187" s="12">
        <v>1</v>
      </c>
      <c r="I187" s="13"/>
    </row>
    <row r="188" spans="1:18">
      <c r="A188" s="10">
        <v>67136</v>
      </c>
      <c r="B188" s="11">
        <v>72.94</v>
      </c>
      <c r="C188" s="10">
        <v>0.95</v>
      </c>
      <c r="D188" s="13">
        <f t="shared" si="9"/>
        <v>0</v>
      </c>
      <c r="E188" s="12"/>
      <c r="F188" s="15" t="s">
        <v>11</v>
      </c>
      <c r="G188" s="12">
        <v>10</v>
      </c>
      <c r="H188" s="12">
        <v>1</v>
      </c>
      <c r="I188" s="13"/>
    </row>
    <row r="189" spans="1:18">
      <c r="A189" s="10">
        <v>67197</v>
      </c>
      <c r="B189" s="11">
        <v>72.94</v>
      </c>
      <c r="C189" s="10">
        <v>0.94</v>
      </c>
      <c r="D189" s="13">
        <f t="shared" si="9"/>
        <v>0</v>
      </c>
      <c r="E189" s="12"/>
      <c r="F189" s="15" t="s">
        <v>11</v>
      </c>
      <c r="G189" s="12">
        <v>13</v>
      </c>
      <c r="H189" s="12">
        <v>1</v>
      </c>
      <c r="I189" s="13"/>
    </row>
    <row r="190" spans="1:18">
      <c r="A190" s="10">
        <v>66133</v>
      </c>
      <c r="B190" s="11">
        <v>72.95</v>
      </c>
      <c r="C190" s="10">
        <v>1.1000000000000001</v>
      </c>
      <c r="D190" s="13">
        <f t="shared" si="9"/>
        <v>1.0000000000005116E-2</v>
      </c>
      <c r="E190" s="13">
        <f>B185-B190</f>
        <v>-1.0000000000005116E-2</v>
      </c>
      <c r="F190" s="15" t="s">
        <v>11</v>
      </c>
      <c r="G190" s="12" t="s">
        <v>6</v>
      </c>
      <c r="H190" s="12">
        <v>1</v>
      </c>
      <c r="I190" s="13"/>
    </row>
    <row r="191" spans="1:18">
      <c r="A191" s="7">
        <v>66923</v>
      </c>
      <c r="B191" s="8">
        <v>72.95</v>
      </c>
      <c r="C191" s="7">
        <v>0.92</v>
      </c>
      <c r="D191" s="9">
        <f t="shared" si="9"/>
        <v>0</v>
      </c>
      <c r="E191" s="2"/>
      <c r="F191" s="15" t="s">
        <v>11</v>
      </c>
      <c r="G191" s="3">
        <v>2</v>
      </c>
      <c r="H191" s="3">
        <v>2</v>
      </c>
      <c r="I191" s="5">
        <f>B191*1.047998323</f>
        <v>76.45147766285001</v>
      </c>
    </row>
    <row r="192" spans="1:18">
      <c r="A192" s="7">
        <v>67014</v>
      </c>
      <c r="B192" s="8">
        <v>72.95</v>
      </c>
      <c r="C192" s="7">
        <v>0.92</v>
      </c>
      <c r="D192" s="9">
        <f t="shared" si="9"/>
        <v>0</v>
      </c>
      <c r="E192" s="2"/>
      <c r="F192" s="15" t="s">
        <v>11</v>
      </c>
      <c r="G192" s="3">
        <v>5</v>
      </c>
      <c r="H192" s="3">
        <v>2</v>
      </c>
      <c r="I192" s="5"/>
    </row>
    <row r="193" spans="1:9">
      <c r="A193" s="7">
        <v>67082</v>
      </c>
      <c r="B193" s="8">
        <v>72.95</v>
      </c>
      <c r="C193" s="7">
        <v>0.89</v>
      </c>
      <c r="D193" s="9">
        <f t="shared" si="9"/>
        <v>0</v>
      </c>
      <c r="E193" s="2"/>
      <c r="F193" s="15" t="s">
        <v>11</v>
      </c>
      <c r="G193" s="3">
        <v>8</v>
      </c>
      <c r="H193" s="3">
        <v>2</v>
      </c>
      <c r="I193" s="5"/>
    </row>
    <row r="194" spans="1:9">
      <c r="A194" s="7">
        <v>67056</v>
      </c>
      <c r="B194" s="8">
        <v>72.959999999999994</v>
      </c>
      <c r="C194" s="7">
        <v>0.92</v>
      </c>
      <c r="D194" s="9">
        <f t="shared" si="9"/>
        <v>9.9999999999909051E-3</v>
      </c>
      <c r="E194" s="2"/>
      <c r="F194" s="15" t="s">
        <v>11</v>
      </c>
      <c r="G194" s="3">
        <v>11</v>
      </c>
      <c r="H194" s="3">
        <v>2</v>
      </c>
      <c r="I194" s="5"/>
    </row>
    <row r="195" spans="1:9">
      <c r="A195" s="7">
        <v>67081</v>
      </c>
      <c r="B195" s="8">
        <v>72.959999999999994</v>
      </c>
      <c r="C195" s="7">
        <v>0.93</v>
      </c>
      <c r="D195" s="9">
        <f t="shared" si="9"/>
        <v>0</v>
      </c>
      <c r="E195" s="2"/>
      <c r="F195" s="15" t="s">
        <v>11</v>
      </c>
      <c r="G195" s="3">
        <v>14</v>
      </c>
      <c r="H195" s="3">
        <v>2</v>
      </c>
      <c r="I195" s="5"/>
    </row>
    <row r="196" spans="1:9">
      <c r="A196" s="7">
        <v>67172</v>
      </c>
      <c r="B196" s="8">
        <v>72.959999999999994</v>
      </c>
      <c r="C196" s="7">
        <v>0.9</v>
      </c>
      <c r="D196" s="9">
        <f t="shared" si="9"/>
        <v>0</v>
      </c>
      <c r="E196" s="5">
        <f>B191-B196</f>
        <v>-9.9999999999909051E-3</v>
      </c>
      <c r="F196" s="15" t="s">
        <v>11</v>
      </c>
      <c r="G196" s="3" t="s">
        <v>6</v>
      </c>
      <c r="H196" s="3">
        <v>2</v>
      </c>
      <c r="I196" s="5"/>
    </row>
    <row r="197" spans="1:9">
      <c r="A197" s="10">
        <v>66002</v>
      </c>
      <c r="B197" s="11">
        <v>72.97</v>
      </c>
      <c r="C197" s="10">
        <v>1</v>
      </c>
      <c r="D197" s="13">
        <f t="shared" si="9"/>
        <v>1.0000000000005116E-2</v>
      </c>
      <c r="E197" s="12"/>
      <c r="F197" s="15" t="s">
        <v>11</v>
      </c>
      <c r="G197" s="12">
        <v>3</v>
      </c>
      <c r="H197" s="12">
        <v>3</v>
      </c>
      <c r="I197" s="5">
        <f>B197*1.047998323</f>
        <v>76.472437629310008</v>
      </c>
    </row>
    <row r="198" spans="1:9">
      <c r="A198" s="10">
        <v>66008</v>
      </c>
      <c r="B198" s="11">
        <v>72.97</v>
      </c>
      <c r="C198" s="10">
        <v>1</v>
      </c>
      <c r="D198" s="13">
        <f t="shared" si="9"/>
        <v>0</v>
      </c>
      <c r="E198" s="12"/>
      <c r="F198" s="15" t="s">
        <v>11</v>
      </c>
      <c r="G198" s="12">
        <v>6</v>
      </c>
      <c r="H198" s="12">
        <v>3</v>
      </c>
      <c r="I198" s="13"/>
    </row>
    <row r="199" spans="1:9">
      <c r="A199" s="10">
        <v>66270</v>
      </c>
      <c r="B199" s="11">
        <v>72.97</v>
      </c>
      <c r="C199" s="10">
        <v>1</v>
      </c>
      <c r="D199" s="13">
        <f t="shared" si="9"/>
        <v>0</v>
      </c>
      <c r="E199" s="12"/>
      <c r="F199" s="15" t="s">
        <v>11</v>
      </c>
      <c r="G199" s="12">
        <v>9</v>
      </c>
      <c r="H199" s="12">
        <v>3</v>
      </c>
      <c r="I199" s="13"/>
    </row>
    <row r="200" spans="1:9">
      <c r="A200" s="10">
        <v>66271</v>
      </c>
      <c r="B200" s="11">
        <v>72.97</v>
      </c>
      <c r="C200" s="10">
        <v>1</v>
      </c>
      <c r="D200" s="13">
        <f t="shared" si="9"/>
        <v>0</v>
      </c>
      <c r="E200" s="12"/>
      <c r="F200" s="15" t="s">
        <v>11</v>
      </c>
      <c r="G200" s="12">
        <v>12</v>
      </c>
      <c r="H200" s="12">
        <v>3</v>
      </c>
      <c r="I200" s="13"/>
    </row>
    <row r="201" spans="1:9">
      <c r="A201" s="10">
        <v>66272</v>
      </c>
      <c r="B201" s="11">
        <v>72.97</v>
      </c>
      <c r="C201" s="10">
        <v>1</v>
      </c>
      <c r="D201" s="13">
        <f t="shared" si="9"/>
        <v>0</v>
      </c>
      <c r="E201" s="12"/>
      <c r="F201" s="15" t="s">
        <v>11</v>
      </c>
      <c r="G201" s="12">
        <v>15</v>
      </c>
      <c r="H201" s="12">
        <v>3</v>
      </c>
      <c r="I201" s="13"/>
    </row>
    <row r="202" spans="1:9">
      <c r="A202" s="10">
        <v>66637</v>
      </c>
      <c r="B202" s="11">
        <v>72.97</v>
      </c>
      <c r="C202" s="10">
        <v>1</v>
      </c>
      <c r="D202" s="13">
        <f t="shared" si="9"/>
        <v>0</v>
      </c>
      <c r="E202" s="13">
        <f>B197-B202</f>
        <v>0</v>
      </c>
      <c r="F202" s="15" t="s">
        <v>11</v>
      </c>
      <c r="G202" s="12" t="s">
        <v>6</v>
      </c>
      <c r="H202" s="12">
        <v>3</v>
      </c>
      <c r="I202" s="13"/>
    </row>
    <row r="203" spans="1:9">
      <c r="A203" s="7">
        <v>66924</v>
      </c>
      <c r="B203" s="8">
        <v>72.97</v>
      </c>
      <c r="C203" s="7">
        <v>0.91</v>
      </c>
      <c r="D203" s="9">
        <f t="shared" ref="D203:D266" si="11">B203-B202</f>
        <v>0</v>
      </c>
      <c r="E203" s="2"/>
      <c r="F203" s="15" t="s">
        <v>11</v>
      </c>
      <c r="G203" s="3">
        <v>16</v>
      </c>
      <c r="H203" s="3">
        <v>4</v>
      </c>
      <c r="I203" s="5">
        <f>B203*1.047998323</f>
        <v>76.472437629310008</v>
      </c>
    </row>
    <row r="204" spans="1:9">
      <c r="A204" s="7">
        <v>66926</v>
      </c>
      <c r="B204" s="8">
        <v>72.97</v>
      </c>
      <c r="C204" s="7">
        <v>0.9</v>
      </c>
      <c r="D204" s="9">
        <f t="shared" si="11"/>
        <v>0</v>
      </c>
      <c r="E204" s="2"/>
      <c r="F204" s="15" t="s">
        <v>11</v>
      </c>
      <c r="G204" s="3">
        <v>19</v>
      </c>
      <c r="H204" s="3">
        <v>4</v>
      </c>
      <c r="I204" s="5"/>
    </row>
    <row r="205" spans="1:9">
      <c r="A205" s="7">
        <v>67112</v>
      </c>
      <c r="B205" s="8">
        <v>72.97</v>
      </c>
      <c r="C205" s="7">
        <v>0.93</v>
      </c>
      <c r="D205" s="9">
        <f t="shared" si="11"/>
        <v>0</v>
      </c>
      <c r="E205" s="2"/>
      <c r="F205" s="15" t="s">
        <v>11</v>
      </c>
      <c r="G205" s="3">
        <v>22</v>
      </c>
      <c r="H205" s="3">
        <v>4</v>
      </c>
      <c r="I205" s="5"/>
    </row>
    <row r="206" spans="1:9">
      <c r="A206" s="7">
        <v>67206</v>
      </c>
      <c r="B206" s="8">
        <v>72.97</v>
      </c>
      <c r="C206" s="7">
        <v>0.91</v>
      </c>
      <c r="D206" s="9">
        <f t="shared" si="11"/>
        <v>0</v>
      </c>
      <c r="E206" s="2"/>
      <c r="F206" s="15" t="s">
        <v>11</v>
      </c>
      <c r="G206" s="3">
        <v>25</v>
      </c>
      <c r="H206" s="3">
        <v>4</v>
      </c>
      <c r="I206" s="5"/>
    </row>
    <row r="207" spans="1:9">
      <c r="A207" s="7">
        <v>67207</v>
      </c>
      <c r="B207" s="8">
        <v>72.97</v>
      </c>
      <c r="C207" s="7">
        <v>0.92</v>
      </c>
      <c r="D207" s="9">
        <f t="shared" si="11"/>
        <v>0</v>
      </c>
      <c r="E207" s="2"/>
      <c r="F207" s="15" t="s">
        <v>11</v>
      </c>
      <c r="G207" s="3">
        <v>28</v>
      </c>
      <c r="H207" s="3">
        <v>4</v>
      </c>
      <c r="I207" s="5"/>
    </row>
    <row r="208" spans="1:9">
      <c r="A208" s="7">
        <v>66156</v>
      </c>
      <c r="B208" s="8">
        <v>72.98</v>
      </c>
      <c r="C208" s="7">
        <v>1.1000000000000001</v>
      </c>
      <c r="D208" s="9">
        <f t="shared" si="11"/>
        <v>1.0000000000005116E-2</v>
      </c>
      <c r="E208" s="5">
        <f>B203-B208</f>
        <v>-1.0000000000005116E-2</v>
      </c>
      <c r="F208" s="15" t="s">
        <v>11</v>
      </c>
      <c r="G208" s="3" t="s">
        <v>6</v>
      </c>
      <c r="H208" s="3">
        <v>4</v>
      </c>
      <c r="I208" s="5"/>
    </row>
    <row r="209" spans="1:9">
      <c r="A209" s="10">
        <v>66181</v>
      </c>
      <c r="B209" s="11">
        <v>72.98</v>
      </c>
      <c r="C209" s="10">
        <v>1.1000000000000001</v>
      </c>
      <c r="D209" s="13">
        <f t="shared" si="11"/>
        <v>0</v>
      </c>
      <c r="E209" s="12"/>
      <c r="F209" s="15" t="s">
        <v>11</v>
      </c>
      <c r="G209" s="12">
        <v>17</v>
      </c>
      <c r="H209" s="12">
        <v>5</v>
      </c>
      <c r="I209" s="5">
        <f>B209*1.047998323</f>
        <v>76.482917612540007</v>
      </c>
    </row>
    <row r="210" spans="1:9">
      <c r="A210" s="10">
        <v>66925</v>
      </c>
      <c r="B210" s="11">
        <v>72.98</v>
      </c>
      <c r="C210" s="10">
        <v>0.92</v>
      </c>
      <c r="D210" s="13">
        <f t="shared" si="11"/>
        <v>0</v>
      </c>
      <c r="E210" s="12"/>
      <c r="F210" s="15" t="s">
        <v>11</v>
      </c>
      <c r="G210" s="12">
        <v>20</v>
      </c>
      <c r="H210" s="12">
        <v>5</v>
      </c>
      <c r="I210" s="13"/>
    </row>
    <row r="211" spans="1:9">
      <c r="A211" s="10">
        <v>67198</v>
      </c>
      <c r="B211" s="11">
        <v>72.98</v>
      </c>
      <c r="C211" s="10">
        <v>0.92</v>
      </c>
      <c r="D211" s="13">
        <f t="shared" si="11"/>
        <v>0</v>
      </c>
      <c r="E211" s="12"/>
      <c r="F211" s="15" t="s">
        <v>11</v>
      </c>
      <c r="G211" s="12">
        <v>23</v>
      </c>
      <c r="H211" s="12">
        <v>5</v>
      </c>
      <c r="I211" s="13"/>
    </row>
    <row r="212" spans="1:9">
      <c r="A212" s="10">
        <v>67269</v>
      </c>
      <c r="B212" s="11">
        <v>72.98</v>
      </c>
      <c r="C212" s="10">
        <v>0.9</v>
      </c>
      <c r="D212" s="13">
        <f t="shared" si="11"/>
        <v>0</v>
      </c>
      <c r="E212" s="12"/>
      <c r="F212" s="15" t="s">
        <v>11</v>
      </c>
      <c r="G212" s="12">
        <v>26</v>
      </c>
      <c r="H212" s="12">
        <v>5</v>
      </c>
      <c r="I212" s="13"/>
    </row>
    <row r="213" spans="1:9">
      <c r="A213" s="10">
        <v>66103</v>
      </c>
      <c r="B213" s="11">
        <v>72.989999999999995</v>
      </c>
      <c r="C213" s="10">
        <v>1.1000000000000001</v>
      </c>
      <c r="D213" s="13">
        <f t="shared" si="11"/>
        <v>9.9999999999909051E-3</v>
      </c>
      <c r="E213" s="12"/>
      <c r="F213" s="15" t="s">
        <v>11</v>
      </c>
      <c r="G213" s="12">
        <v>29</v>
      </c>
      <c r="H213" s="12">
        <v>5</v>
      </c>
      <c r="I213" s="13"/>
    </row>
    <row r="214" spans="1:9">
      <c r="A214" s="10">
        <v>66190</v>
      </c>
      <c r="B214" s="11">
        <v>72.989999999999995</v>
      </c>
      <c r="C214" s="10">
        <v>1</v>
      </c>
      <c r="D214" s="13">
        <f t="shared" si="11"/>
        <v>0</v>
      </c>
      <c r="E214" s="13">
        <f>B209-B214</f>
        <v>-9.9999999999909051E-3</v>
      </c>
      <c r="F214" s="15" t="s">
        <v>11</v>
      </c>
      <c r="G214" s="12" t="s">
        <v>6</v>
      </c>
      <c r="H214" s="12">
        <v>5</v>
      </c>
      <c r="I214" s="13"/>
    </row>
    <row r="215" spans="1:9">
      <c r="A215" s="7">
        <v>66994</v>
      </c>
      <c r="B215" s="8">
        <v>72.989999999999995</v>
      </c>
      <c r="C215" s="7">
        <v>0.9</v>
      </c>
      <c r="D215" s="9">
        <f t="shared" si="11"/>
        <v>0</v>
      </c>
      <c r="E215" s="2"/>
      <c r="F215" s="15" t="s">
        <v>11</v>
      </c>
      <c r="G215" s="3">
        <v>18</v>
      </c>
      <c r="H215" s="3">
        <v>6</v>
      </c>
      <c r="I215" s="5">
        <f>B215*1.047998323</f>
        <v>76.493397595770006</v>
      </c>
    </row>
    <row r="216" spans="1:9">
      <c r="A216" s="7">
        <v>66003</v>
      </c>
      <c r="B216" s="8">
        <v>73</v>
      </c>
      <c r="C216" s="7">
        <v>1</v>
      </c>
      <c r="D216" s="9">
        <f t="shared" si="11"/>
        <v>1.0000000000005116E-2</v>
      </c>
      <c r="E216" s="2"/>
      <c r="F216" s="15" t="s">
        <v>11</v>
      </c>
      <c r="G216" s="3">
        <v>21</v>
      </c>
      <c r="H216" s="3">
        <v>6</v>
      </c>
      <c r="I216" s="5"/>
    </row>
    <row r="217" spans="1:9">
      <c r="A217" s="7">
        <v>66070</v>
      </c>
      <c r="B217" s="8">
        <v>73</v>
      </c>
      <c r="C217" s="7">
        <v>1.1000000000000001</v>
      </c>
      <c r="D217" s="9">
        <f t="shared" si="11"/>
        <v>0</v>
      </c>
      <c r="E217" s="2"/>
      <c r="F217" s="15" t="s">
        <v>11</v>
      </c>
      <c r="G217" s="3">
        <v>24</v>
      </c>
      <c r="H217" s="3">
        <v>6</v>
      </c>
      <c r="I217" s="5"/>
    </row>
    <row r="218" spans="1:9">
      <c r="A218" s="7">
        <v>66107</v>
      </c>
      <c r="B218" s="8">
        <v>73</v>
      </c>
      <c r="C218" s="7">
        <v>1.1000000000000001</v>
      </c>
      <c r="D218" s="9">
        <f t="shared" si="11"/>
        <v>0</v>
      </c>
      <c r="E218" s="2"/>
      <c r="F218" s="15" t="s">
        <v>11</v>
      </c>
      <c r="G218" s="3">
        <v>27</v>
      </c>
      <c r="H218" s="3">
        <v>6</v>
      </c>
      <c r="I218" s="5"/>
    </row>
    <row r="219" spans="1:9">
      <c r="A219" s="7">
        <v>66215</v>
      </c>
      <c r="B219" s="8">
        <v>73</v>
      </c>
      <c r="C219" s="7">
        <v>1</v>
      </c>
      <c r="D219" s="9">
        <f t="shared" si="11"/>
        <v>0</v>
      </c>
      <c r="E219" s="2"/>
      <c r="F219" s="15" t="s">
        <v>11</v>
      </c>
      <c r="G219" s="3">
        <v>30</v>
      </c>
      <c r="H219" s="3">
        <v>6</v>
      </c>
      <c r="I219" s="5"/>
    </row>
    <row r="220" spans="1:9">
      <c r="A220" s="7">
        <v>66665</v>
      </c>
      <c r="B220" s="8">
        <v>73</v>
      </c>
      <c r="C220" s="7">
        <v>1</v>
      </c>
      <c r="D220" s="9">
        <f t="shared" si="11"/>
        <v>0</v>
      </c>
      <c r="E220" s="5">
        <f>B215-B220</f>
        <v>-1.0000000000005116E-2</v>
      </c>
      <c r="F220" s="15" t="s">
        <v>11</v>
      </c>
      <c r="G220" s="3" t="s">
        <v>6</v>
      </c>
      <c r="H220" s="3">
        <v>6</v>
      </c>
      <c r="I220" s="5"/>
    </row>
    <row r="221" spans="1:9">
      <c r="A221" s="10">
        <v>67019</v>
      </c>
      <c r="B221" s="11">
        <v>73</v>
      </c>
      <c r="C221" s="10">
        <v>0.89</v>
      </c>
      <c r="D221" s="13">
        <f t="shared" si="11"/>
        <v>0</v>
      </c>
      <c r="E221" s="12"/>
      <c r="F221" s="15" t="s">
        <v>11</v>
      </c>
      <c r="G221" s="12">
        <v>31</v>
      </c>
      <c r="H221" s="12">
        <v>7</v>
      </c>
      <c r="I221" s="5">
        <f>B221*1.047998323</f>
        <v>76.503877579000005</v>
      </c>
    </row>
    <row r="222" spans="1:9">
      <c r="A222" s="10">
        <v>67044</v>
      </c>
      <c r="B222" s="11">
        <v>73</v>
      </c>
      <c r="C222" s="10">
        <v>0.91</v>
      </c>
      <c r="D222" s="13">
        <f t="shared" si="11"/>
        <v>0</v>
      </c>
      <c r="E222" s="12"/>
      <c r="F222" s="15" t="s">
        <v>11</v>
      </c>
      <c r="G222" s="12">
        <v>34</v>
      </c>
      <c r="H222" s="12">
        <v>7</v>
      </c>
      <c r="I222" s="13"/>
    </row>
    <row r="223" spans="1:9">
      <c r="A223" s="10">
        <v>67232</v>
      </c>
      <c r="B223" s="11">
        <v>73</v>
      </c>
      <c r="C223" s="10">
        <v>0.89</v>
      </c>
      <c r="D223" s="13">
        <f t="shared" si="11"/>
        <v>0</v>
      </c>
      <c r="E223" s="12"/>
      <c r="F223" s="15" t="s">
        <v>11</v>
      </c>
      <c r="G223" s="12">
        <v>37</v>
      </c>
      <c r="H223" s="12">
        <v>7</v>
      </c>
      <c r="I223" s="13"/>
    </row>
    <row r="224" spans="1:9">
      <c r="A224" s="10">
        <v>67256</v>
      </c>
      <c r="B224" s="11">
        <v>73</v>
      </c>
      <c r="C224" s="10">
        <v>0.92</v>
      </c>
      <c r="D224" s="13">
        <f t="shared" si="11"/>
        <v>0</v>
      </c>
      <c r="E224" s="12"/>
      <c r="F224" s="15" t="s">
        <v>11</v>
      </c>
      <c r="G224" s="12">
        <v>40</v>
      </c>
      <c r="H224" s="12">
        <v>7</v>
      </c>
      <c r="I224" s="13"/>
    </row>
    <row r="225" spans="1:9">
      <c r="A225" s="10">
        <v>66004</v>
      </c>
      <c r="B225" s="11">
        <v>73.010000000000005</v>
      </c>
      <c r="C225" s="10">
        <v>0.99</v>
      </c>
      <c r="D225" s="13">
        <f t="shared" si="11"/>
        <v>1.0000000000005116E-2</v>
      </c>
      <c r="E225" s="12"/>
      <c r="F225" s="15" t="s">
        <v>11</v>
      </c>
      <c r="G225" s="12">
        <v>43</v>
      </c>
      <c r="H225" s="12">
        <v>7</v>
      </c>
      <c r="I225" s="13"/>
    </row>
    <row r="226" spans="1:9">
      <c r="A226" s="10">
        <v>66006</v>
      </c>
      <c r="B226" s="11">
        <v>73.010000000000005</v>
      </c>
      <c r="C226" s="10">
        <v>1.1000000000000001</v>
      </c>
      <c r="D226" s="13">
        <f t="shared" si="11"/>
        <v>0</v>
      </c>
      <c r="E226" s="13">
        <f>B221-B226</f>
        <v>-1.0000000000005116E-2</v>
      </c>
      <c r="F226" s="15" t="s">
        <v>11</v>
      </c>
      <c r="G226" s="12" t="s">
        <v>6</v>
      </c>
      <c r="H226" s="12">
        <v>7</v>
      </c>
      <c r="I226" s="13"/>
    </row>
    <row r="227" spans="1:9">
      <c r="A227" s="7">
        <v>66007</v>
      </c>
      <c r="B227" s="8">
        <v>73.010000000000005</v>
      </c>
      <c r="C227" s="7">
        <v>1.1000000000000001</v>
      </c>
      <c r="D227" s="9">
        <f t="shared" si="11"/>
        <v>0</v>
      </c>
      <c r="E227" s="2"/>
      <c r="F227" s="15" t="s">
        <v>11</v>
      </c>
      <c r="G227" s="3">
        <v>32</v>
      </c>
      <c r="H227" s="3">
        <v>8</v>
      </c>
      <c r="I227" s="5">
        <f>B227*1.047998323</f>
        <v>76.514357562230003</v>
      </c>
    </row>
    <row r="228" spans="1:9">
      <c r="A228" s="7">
        <v>66079</v>
      </c>
      <c r="B228" s="8">
        <v>73.010000000000005</v>
      </c>
      <c r="C228" s="7">
        <v>1.1000000000000001</v>
      </c>
      <c r="D228" s="9">
        <f t="shared" si="11"/>
        <v>0</v>
      </c>
      <c r="E228" s="2"/>
      <c r="F228" s="15" t="s">
        <v>11</v>
      </c>
      <c r="G228" s="3">
        <v>35</v>
      </c>
      <c r="H228" s="3">
        <v>8</v>
      </c>
      <c r="I228" s="5"/>
    </row>
    <row r="229" spans="1:9">
      <c r="A229" s="7">
        <v>66173</v>
      </c>
      <c r="B229" s="8">
        <v>73.010000000000005</v>
      </c>
      <c r="C229" s="7">
        <v>1</v>
      </c>
      <c r="D229" s="9">
        <f t="shared" si="11"/>
        <v>0</v>
      </c>
      <c r="E229" s="2"/>
      <c r="F229" s="15" t="s">
        <v>11</v>
      </c>
      <c r="G229" s="3">
        <v>38</v>
      </c>
      <c r="H229" s="3">
        <v>8</v>
      </c>
      <c r="I229" s="5"/>
    </row>
    <row r="230" spans="1:9">
      <c r="A230" s="7">
        <v>67138</v>
      </c>
      <c r="B230" s="8">
        <v>73.010000000000005</v>
      </c>
      <c r="C230" s="7">
        <v>0.9</v>
      </c>
      <c r="D230" s="9">
        <f t="shared" si="11"/>
        <v>0</v>
      </c>
      <c r="E230" s="2"/>
      <c r="F230" s="15" t="s">
        <v>11</v>
      </c>
      <c r="G230" s="3">
        <v>41</v>
      </c>
      <c r="H230" s="3">
        <v>8</v>
      </c>
      <c r="I230" s="5"/>
    </row>
    <row r="231" spans="1:9">
      <c r="A231" s="7">
        <v>67208</v>
      </c>
      <c r="B231" s="8">
        <v>73.010000000000005</v>
      </c>
      <c r="C231" s="7">
        <v>0.9</v>
      </c>
      <c r="D231" s="9">
        <f t="shared" si="11"/>
        <v>0</v>
      </c>
      <c r="E231" s="2"/>
      <c r="F231" s="15" t="s">
        <v>11</v>
      </c>
      <c r="G231" s="3">
        <v>44</v>
      </c>
      <c r="H231" s="3">
        <v>8</v>
      </c>
      <c r="I231" s="5"/>
    </row>
    <row r="232" spans="1:9">
      <c r="A232" s="7">
        <v>67281</v>
      </c>
      <c r="B232" s="8">
        <v>73.010000000000005</v>
      </c>
      <c r="C232" s="7">
        <v>0.88</v>
      </c>
      <c r="D232" s="9">
        <f t="shared" si="11"/>
        <v>0</v>
      </c>
      <c r="E232" s="5">
        <f>B227-B232</f>
        <v>0</v>
      </c>
      <c r="F232" s="15" t="s">
        <v>11</v>
      </c>
      <c r="G232" s="3" t="s">
        <v>6</v>
      </c>
      <c r="H232" s="3">
        <v>8</v>
      </c>
      <c r="I232" s="5"/>
    </row>
    <row r="233" spans="1:9">
      <c r="A233" s="10">
        <v>66141</v>
      </c>
      <c r="B233" s="11">
        <v>73.02</v>
      </c>
      <c r="C233" s="10">
        <v>1.1000000000000001</v>
      </c>
      <c r="D233" s="13">
        <f t="shared" si="11"/>
        <v>9.9999999999909051E-3</v>
      </c>
      <c r="E233" s="12"/>
      <c r="F233" s="15" t="s">
        <v>11</v>
      </c>
      <c r="G233" s="12">
        <v>33</v>
      </c>
      <c r="H233" s="12">
        <v>9</v>
      </c>
      <c r="I233" s="5">
        <f>B233*1.047998323</f>
        <v>76.524837545460002</v>
      </c>
    </row>
    <row r="234" spans="1:9">
      <c r="A234" s="10">
        <v>67221</v>
      </c>
      <c r="B234" s="11">
        <v>73.02</v>
      </c>
      <c r="C234" s="10">
        <v>0.93</v>
      </c>
      <c r="D234" s="13">
        <f t="shared" si="11"/>
        <v>0</v>
      </c>
      <c r="E234" s="12"/>
      <c r="F234" s="15" t="s">
        <v>11</v>
      </c>
      <c r="G234" s="12">
        <v>36</v>
      </c>
      <c r="H234" s="12">
        <v>9</v>
      </c>
      <c r="I234" s="13"/>
    </row>
    <row r="235" spans="1:9">
      <c r="A235" s="10">
        <v>66005</v>
      </c>
      <c r="B235" s="11">
        <v>73.03</v>
      </c>
      <c r="C235" s="10">
        <v>1</v>
      </c>
      <c r="D235" s="13">
        <f t="shared" si="11"/>
        <v>1.0000000000005116E-2</v>
      </c>
      <c r="E235" s="12"/>
      <c r="F235" s="15" t="s">
        <v>11</v>
      </c>
      <c r="G235" s="12">
        <v>39</v>
      </c>
      <c r="H235" s="12">
        <v>9</v>
      </c>
      <c r="I235" s="13"/>
    </row>
    <row r="236" spans="1:9">
      <c r="A236" s="10">
        <v>66104</v>
      </c>
      <c r="B236" s="11">
        <v>73.03</v>
      </c>
      <c r="C236" s="10">
        <v>1.1000000000000001</v>
      </c>
      <c r="D236" s="13">
        <f t="shared" si="11"/>
        <v>0</v>
      </c>
      <c r="E236" s="12"/>
      <c r="F236" s="15" t="s">
        <v>11</v>
      </c>
      <c r="G236" s="12">
        <v>42</v>
      </c>
      <c r="H236" s="12">
        <v>9</v>
      </c>
      <c r="I236" s="13"/>
    </row>
    <row r="237" spans="1:9">
      <c r="A237" s="10">
        <v>66674</v>
      </c>
      <c r="B237" s="11">
        <v>73.03</v>
      </c>
      <c r="C237" s="10">
        <v>1</v>
      </c>
      <c r="D237" s="13">
        <f t="shared" si="11"/>
        <v>0</v>
      </c>
      <c r="E237" s="12"/>
      <c r="F237" s="15" t="s">
        <v>11</v>
      </c>
      <c r="G237" s="12">
        <v>45</v>
      </c>
      <c r="H237" s="12">
        <v>9</v>
      </c>
      <c r="I237" s="13"/>
    </row>
    <row r="238" spans="1:9">
      <c r="A238" s="10">
        <v>67013</v>
      </c>
      <c r="B238" s="11">
        <v>73.03</v>
      </c>
      <c r="C238" s="10">
        <v>0.92</v>
      </c>
      <c r="D238" s="13">
        <f t="shared" si="11"/>
        <v>0</v>
      </c>
      <c r="E238" s="13">
        <f>B233-B238</f>
        <v>-1.0000000000005116E-2</v>
      </c>
      <c r="F238" s="15" t="s">
        <v>11</v>
      </c>
      <c r="G238" s="12" t="s">
        <v>6</v>
      </c>
      <c r="H238" s="12">
        <v>9</v>
      </c>
      <c r="I238" s="13"/>
    </row>
    <row r="239" spans="1:9">
      <c r="A239" s="7">
        <v>67094</v>
      </c>
      <c r="B239" s="8">
        <v>73.03</v>
      </c>
      <c r="C239" s="7">
        <v>0.88</v>
      </c>
      <c r="D239" s="9">
        <f t="shared" si="11"/>
        <v>0</v>
      </c>
      <c r="E239" s="2"/>
      <c r="F239" s="15" t="s">
        <v>11</v>
      </c>
      <c r="G239" s="3">
        <v>46</v>
      </c>
      <c r="H239" s="3">
        <v>10</v>
      </c>
      <c r="I239" s="5">
        <f>B239*1.047998323</f>
        <v>76.535317528690001</v>
      </c>
    </row>
    <row r="240" spans="1:9">
      <c r="A240" s="7">
        <v>66132</v>
      </c>
      <c r="B240" s="8">
        <v>73.040000000000006</v>
      </c>
      <c r="C240" s="7">
        <v>1.1000000000000001</v>
      </c>
      <c r="D240" s="9">
        <f t="shared" si="11"/>
        <v>1.0000000000005116E-2</v>
      </c>
      <c r="E240" s="2"/>
      <c r="F240" s="15" t="s">
        <v>11</v>
      </c>
      <c r="G240" s="3">
        <v>49</v>
      </c>
      <c r="H240" s="3">
        <v>10</v>
      </c>
      <c r="I240" s="5"/>
    </row>
    <row r="241" spans="1:9">
      <c r="A241" s="7">
        <v>66157</v>
      </c>
      <c r="B241" s="8">
        <v>73.040000000000006</v>
      </c>
      <c r="C241" s="7">
        <v>1</v>
      </c>
      <c r="D241" s="9">
        <f t="shared" si="11"/>
        <v>0</v>
      </c>
      <c r="E241" s="2"/>
      <c r="F241" s="15" t="s">
        <v>11</v>
      </c>
      <c r="G241" s="3">
        <v>52</v>
      </c>
      <c r="H241" s="3">
        <v>10</v>
      </c>
      <c r="I241" s="5"/>
    </row>
    <row r="242" spans="1:9">
      <c r="A242" s="7">
        <v>67145</v>
      </c>
      <c r="B242" s="8">
        <v>73.040000000000006</v>
      </c>
      <c r="C242" s="7">
        <v>0.92</v>
      </c>
      <c r="D242" s="9">
        <f t="shared" si="11"/>
        <v>0</v>
      </c>
      <c r="E242" s="2"/>
      <c r="F242" s="15" t="s">
        <v>11</v>
      </c>
      <c r="G242" s="3">
        <v>55</v>
      </c>
      <c r="H242" s="3">
        <v>10</v>
      </c>
      <c r="I242" s="5"/>
    </row>
    <row r="243" spans="1:9">
      <c r="A243" s="7">
        <v>66078</v>
      </c>
      <c r="B243" s="8">
        <v>73.05</v>
      </c>
      <c r="C243" s="7">
        <v>1</v>
      </c>
      <c r="D243" s="9">
        <f t="shared" si="11"/>
        <v>9.9999999999909051E-3</v>
      </c>
      <c r="E243" s="2"/>
      <c r="F243" s="15" t="s">
        <v>11</v>
      </c>
      <c r="G243" s="3">
        <v>58</v>
      </c>
      <c r="H243" s="3">
        <v>10</v>
      </c>
      <c r="I243" s="5"/>
    </row>
    <row r="244" spans="1:9">
      <c r="A244" s="7">
        <v>66666</v>
      </c>
      <c r="B244" s="8">
        <v>73.05</v>
      </c>
      <c r="C244" s="7">
        <v>1.1000000000000001</v>
      </c>
      <c r="D244" s="9">
        <f t="shared" si="11"/>
        <v>0</v>
      </c>
      <c r="E244" s="5">
        <f>B239-B244</f>
        <v>-1.9999999999996021E-2</v>
      </c>
      <c r="F244" s="15" t="s">
        <v>11</v>
      </c>
      <c r="G244" s="3" t="s">
        <v>6</v>
      </c>
      <c r="H244" s="3">
        <v>10</v>
      </c>
      <c r="I244" s="5"/>
    </row>
    <row r="245" spans="1:9">
      <c r="A245" s="10">
        <v>67018</v>
      </c>
      <c r="B245" s="11">
        <v>73.05</v>
      </c>
      <c r="C245" s="10">
        <v>0.9</v>
      </c>
      <c r="D245" s="13">
        <f t="shared" si="11"/>
        <v>0</v>
      </c>
      <c r="E245" s="12"/>
      <c r="F245" s="15" t="s">
        <v>11</v>
      </c>
      <c r="G245" s="12">
        <v>47</v>
      </c>
      <c r="H245" s="12">
        <v>11</v>
      </c>
      <c r="I245" s="5">
        <f>B245*1.047998323</f>
        <v>76.556277495149999</v>
      </c>
    </row>
    <row r="246" spans="1:9">
      <c r="A246" s="10">
        <v>67057</v>
      </c>
      <c r="B246" s="11">
        <v>73.05</v>
      </c>
      <c r="C246" s="10">
        <v>0.91</v>
      </c>
      <c r="D246" s="13">
        <f t="shared" si="11"/>
        <v>0</v>
      </c>
      <c r="E246" s="12"/>
      <c r="F246" s="15" t="s">
        <v>11</v>
      </c>
      <c r="G246" s="12">
        <v>50</v>
      </c>
      <c r="H246" s="12">
        <v>11</v>
      </c>
      <c r="I246" s="13"/>
    </row>
    <row r="247" spans="1:9">
      <c r="A247" s="10">
        <v>67231</v>
      </c>
      <c r="B247" s="11">
        <v>73.05</v>
      </c>
      <c r="C247" s="10">
        <v>0.88</v>
      </c>
      <c r="D247" s="13">
        <f t="shared" si="11"/>
        <v>0</v>
      </c>
      <c r="E247" s="12"/>
      <c r="F247" s="15" t="s">
        <v>11</v>
      </c>
      <c r="G247" s="12">
        <v>53</v>
      </c>
      <c r="H247" s="12">
        <v>11</v>
      </c>
      <c r="I247" s="13"/>
    </row>
    <row r="248" spans="1:9">
      <c r="A248" s="10">
        <v>67270</v>
      </c>
      <c r="B248" s="11">
        <v>73.05</v>
      </c>
      <c r="C248" s="10">
        <v>0.92</v>
      </c>
      <c r="D248" s="13">
        <f t="shared" si="11"/>
        <v>0</v>
      </c>
      <c r="E248" s="12"/>
      <c r="F248" s="15" t="s">
        <v>11</v>
      </c>
      <c r="G248" s="12">
        <v>56</v>
      </c>
      <c r="H248" s="12">
        <v>11</v>
      </c>
      <c r="I248" s="13"/>
    </row>
    <row r="249" spans="1:9">
      <c r="A249" s="10">
        <v>66069</v>
      </c>
      <c r="B249" s="11">
        <v>73.06</v>
      </c>
      <c r="C249" s="10">
        <v>1.1000000000000001</v>
      </c>
      <c r="D249" s="13">
        <f t="shared" si="11"/>
        <v>1.0000000000005116E-2</v>
      </c>
      <c r="E249" s="12"/>
      <c r="F249" s="15" t="s">
        <v>11</v>
      </c>
      <c r="G249" s="12">
        <v>59</v>
      </c>
      <c r="H249" s="12">
        <v>11</v>
      </c>
      <c r="I249" s="13"/>
    </row>
    <row r="250" spans="1:9">
      <c r="A250" s="10">
        <v>66108</v>
      </c>
      <c r="B250" s="11">
        <v>73.06</v>
      </c>
      <c r="C250" s="10">
        <v>1.1000000000000001</v>
      </c>
      <c r="D250" s="13">
        <f t="shared" si="11"/>
        <v>0</v>
      </c>
      <c r="E250" s="13">
        <f>B245-B250</f>
        <v>-1.0000000000005116E-2</v>
      </c>
      <c r="F250" s="15" t="s">
        <v>11</v>
      </c>
      <c r="G250" s="12" t="s">
        <v>6</v>
      </c>
      <c r="H250" s="12">
        <v>11</v>
      </c>
      <c r="I250" s="13"/>
    </row>
    <row r="251" spans="1:9">
      <c r="A251" s="7">
        <v>66191</v>
      </c>
      <c r="B251" s="8">
        <v>73.06</v>
      </c>
      <c r="C251" s="7">
        <v>1</v>
      </c>
      <c r="D251" s="9">
        <f t="shared" si="11"/>
        <v>0</v>
      </c>
      <c r="E251" s="2"/>
      <c r="F251" s="15" t="s">
        <v>11</v>
      </c>
      <c r="G251" s="3">
        <v>48</v>
      </c>
      <c r="H251" s="3">
        <v>12</v>
      </c>
      <c r="I251" s="5">
        <f>B251*1.047998323</f>
        <v>76.566757478380012</v>
      </c>
    </row>
    <row r="252" spans="1:9">
      <c r="A252" s="7">
        <v>66993</v>
      </c>
      <c r="B252" s="8">
        <v>73.06</v>
      </c>
      <c r="C252" s="7">
        <v>0.88</v>
      </c>
      <c r="D252" s="9">
        <f t="shared" si="11"/>
        <v>0</v>
      </c>
      <c r="E252" s="2"/>
      <c r="F252" s="15" t="s">
        <v>11</v>
      </c>
      <c r="G252" s="3">
        <v>51</v>
      </c>
      <c r="H252" s="3">
        <v>12</v>
      </c>
      <c r="I252" s="5"/>
    </row>
    <row r="253" spans="1:9">
      <c r="A253" s="7">
        <v>67017</v>
      </c>
      <c r="B253" s="8">
        <v>73.06</v>
      </c>
      <c r="C253" s="7">
        <v>0.91</v>
      </c>
      <c r="D253" s="9">
        <f t="shared" si="11"/>
        <v>0</v>
      </c>
      <c r="E253" s="2"/>
      <c r="F253" s="15" t="s">
        <v>11</v>
      </c>
      <c r="G253" s="3">
        <v>54</v>
      </c>
      <c r="H253" s="3">
        <v>12</v>
      </c>
      <c r="I253" s="5"/>
    </row>
    <row r="254" spans="1:9">
      <c r="A254" s="7">
        <v>67045</v>
      </c>
      <c r="B254" s="8">
        <v>73.06</v>
      </c>
      <c r="C254" s="7">
        <v>0.91</v>
      </c>
      <c r="D254" s="9">
        <f t="shared" si="11"/>
        <v>0</v>
      </c>
      <c r="E254" s="2"/>
      <c r="F254" s="15" t="s">
        <v>11</v>
      </c>
      <c r="G254" s="3">
        <v>57</v>
      </c>
      <c r="H254" s="3">
        <v>12</v>
      </c>
      <c r="I254" s="5"/>
    </row>
    <row r="255" spans="1:9">
      <c r="A255" s="7">
        <v>67111</v>
      </c>
      <c r="B255" s="8">
        <v>73.06</v>
      </c>
      <c r="C255" s="7">
        <v>0.9</v>
      </c>
      <c r="D255" s="9">
        <f t="shared" si="11"/>
        <v>0</v>
      </c>
      <c r="E255" s="2"/>
      <c r="F255" s="15" t="s">
        <v>11</v>
      </c>
      <c r="G255" s="3">
        <v>60</v>
      </c>
      <c r="H255" s="3">
        <v>12</v>
      </c>
      <c r="I255" s="5"/>
    </row>
    <row r="256" spans="1:9">
      <c r="A256" s="7">
        <v>67220</v>
      </c>
      <c r="B256" s="8">
        <v>73.06</v>
      </c>
      <c r="C256" s="7">
        <v>0.92</v>
      </c>
      <c r="D256" s="9">
        <f t="shared" si="11"/>
        <v>0</v>
      </c>
      <c r="E256" s="5">
        <f>B251-B256</f>
        <v>0</v>
      </c>
      <c r="F256" s="15" t="s">
        <v>11</v>
      </c>
      <c r="G256" s="3" t="s">
        <v>6</v>
      </c>
      <c r="H256" s="3">
        <v>12</v>
      </c>
      <c r="I256" s="5"/>
    </row>
    <row r="257" spans="1:9">
      <c r="A257" s="10">
        <v>67230</v>
      </c>
      <c r="B257" s="11">
        <v>73.06</v>
      </c>
      <c r="C257" s="10">
        <v>0.88</v>
      </c>
      <c r="D257" s="13">
        <f t="shared" si="11"/>
        <v>0</v>
      </c>
      <c r="E257" s="12"/>
      <c r="F257" s="15" t="s">
        <v>11</v>
      </c>
      <c r="G257" s="12">
        <v>61</v>
      </c>
      <c r="H257" s="12">
        <v>13</v>
      </c>
      <c r="I257" s="5">
        <f>B257*1.047998323</f>
        <v>76.566757478380012</v>
      </c>
    </row>
    <row r="258" spans="1:9">
      <c r="A258" s="10">
        <v>67257</v>
      </c>
      <c r="B258" s="11">
        <v>73.06</v>
      </c>
      <c r="C258" s="10">
        <v>0.91</v>
      </c>
      <c r="D258" s="13">
        <f t="shared" si="11"/>
        <v>0</v>
      </c>
      <c r="E258" s="12"/>
      <c r="F258" s="15" t="s">
        <v>11</v>
      </c>
      <c r="G258" s="12">
        <v>64</v>
      </c>
      <c r="H258" s="12">
        <v>13</v>
      </c>
      <c r="I258" s="13"/>
    </row>
    <row r="259" spans="1:9">
      <c r="A259" s="10">
        <v>66077</v>
      </c>
      <c r="B259" s="11">
        <v>73.069999999999993</v>
      </c>
      <c r="C259" s="10">
        <v>1</v>
      </c>
      <c r="D259" s="13">
        <f t="shared" si="11"/>
        <v>9.9999999999909051E-3</v>
      </c>
      <c r="E259" s="12"/>
      <c r="F259" s="15" t="s">
        <v>11</v>
      </c>
      <c r="G259" s="12">
        <v>67</v>
      </c>
      <c r="H259" s="12">
        <v>13</v>
      </c>
      <c r="I259" s="13"/>
    </row>
    <row r="260" spans="1:9">
      <c r="A260" s="10">
        <v>66182</v>
      </c>
      <c r="B260" s="11">
        <v>73.069999999999993</v>
      </c>
      <c r="C260" s="10">
        <v>1.1000000000000001</v>
      </c>
      <c r="D260" s="13">
        <f t="shared" si="11"/>
        <v>0</v>
      </c>
      <c r="E260" s="12"/>
      <c r="F260" s="15" t="s">
        <v>11</v>
      </c>
      <c r="G260" s="12">
        <v>70</v>
      </c>
      <c r="H260" s="12">
        <v>13</v>
      </c>
      <c r="I260" s="13"/>
    </row>
    <row r="261" spans="1:9">
      <c r="A261" s="10">
        <v>66214</v>
      </c>
      <c r="B261" s="11">
        <v>73.069999999999993</v>
      </c>
      <c r="C261" s="10">
        <v>1</v>
      </c>
      <c r="D261" s="13">
        <f t="shared" si="11"/>
        <v>0</v>
      </c>
      <c r="E261" s="12"/>
      <c r="F261" s="15" t="s">
        <v>11</v>
      </c>
      <c r="G261" s="12">
        <v>73</v>
      </c>
      <c r="H261" s="12">
        <v>13</v>
      </c>
      <c r="I261" s="13"/>
    </row>
    <row r="262" spans="1:9">
      <c r="A262" s="10">
        <v>66673</v>
      </c>
      <c r="B262" s="11">
        <v>73.069999999999993</v>
      </c>
      <c r="C262" s="10">
        <v>1</v>
      </c>
      <c r="D262" s="13">
        <f t="shared" si="11"/>
        <v>0</v>
      </c>
      <c r="E262" s="13">
        <f>B257-B262</f>
        <v>-9.9999999999909051E-3</v>
      </c>
      <c r="F262" s="15" t="s">
        <v>11</v>
      </c>
      <c r="G262" s="12" t="s">
        <v>6</v>
      </c>
      <c r="H262" s="12">
        <v>13</v>
      </c>
      <c r="I262" s="13"/>
    </row>
    <row r="263" spans="1:9">
      <c r="A263" s="7">
        <v>67080</v>
      </c>
      <c r="B263" s="8">
        <v>73.069999999999993</v>
      </c>
      <c r="C263" s="7">
        <v>0.92</v>
      </c>
      <c r="D263" s="9">
        <f t="shared" si="11"/>
        <v>0</v>
      </c>
      <c r="E263" s="2"/>
      <c r="F263" s="15" t="s">
        <v>11</v>
      </c>
      <c r="G263" s="3">
        <v>62</v>
      </c>
      <c r="H263" s="3">
        <v>14</v>
      </c>
      <c r="I263" s="5">
        <f>B263*1.047998323</f>
        <v>76.577237461609997</v>
      </c>
    </row>
    <row r="264" spans="1:9">
      <c r="A264" s="7">
        <v>67271</v>
      </c>
      <c r="B264" s="8">
        <v>73.069999999999993</v>
      </c>
      <c r="C264" s="7">
        <v>0.91</v>
      </c>
      <c r="D264" s="9">
        <f t="shared" si="11"/>
        <v>0</v>
      </c>
      <c r="E264" s="2"/>
      <c r="F264" s="15" t="s">
        <v>11</v>
      </c>
      <c r="G264" s="3">
        <v>65</v>
      </c>
      <c r="H264" s="3">
        <v>14</v>
      </c>
      <c r="I264" s="5"/>
    </row>
    <row r="265" spans="1:9">
      <c r="A265" s="7">
        <v>66105</v>
      </c>
      <c r="B265" s="8">
        <v>73.08</v>
      </c>
      <c r="C265" s="7">
        <v>1.1000000000000001</v>
      </c>
      <c r="D265" s="9">
        <f t="shared" si="11"/>
        <v>1.0000000000005116E-2</v>
      </c>
      <c r="E265" s="2"/>
      <c r="F265" s="15" t="s">
        <v>11</v>
      </c>
      <c r="G265" s="3">
        <v>68</v>
      </c>
      <c r="H265" s="3">
        <v>14</v>
      </c>
      <c r="I265" s="5"/>
    </row>
    <row r="266" spans="1:9">
      <c r="A266" s="7">
        <v>66667</v>
      </c>
      <c r="B266" s="8">
        <v>73.08</v>
      </c>
      <c r="C266" s="7">
        <v>1</v>
      </c>
      <c r="D266" s="9">
        <f t="shared" si="11"/>
        <v>0</v>
      </c>
      <c r="E266" s="2"/>
      <c r="F266" s="15" t="s">
        <v>11</v>
      </c>
      <c r="G266" s="3">
        <v>71</v>
      </c>
      <c r="H266" s="3">
        <v>14</v>
      </c>
      <c r="I266" s="5"/>
    </row>
    <row r="267" spans="1:9">
      <c r="A267" s="7">
        <v>67072</v>
      </c>
      <c r="B267" s="8">
        <v>73.08</v>
      </c>
      <c r="C267" s="7">
        <v>0.92</v>
      </c>
      <c r="D267" s="9">
        <f t="shared" ref="D267:D330" si="12">B267-B266</f>
        <v>0</v>
      </c>
      <c r="E267" s="2"/>
      <c r="F267" s="15" t="s">
        <v>11</v>
      </c>
      <c r="G267" s="3">
        <v>74</v>
      </c>
      <c r="H267" s="3">
        <v>14</v>
      </c>
      <c r="I267" s="5"/>
    </row>
    <row r="268" spans="1:9">
      <c r="A268" s="7">
        <v>67093</v>
      </c>
      <c r="B268" s="8">
        <v>73.08</v>
      </c>
      <c r="C268" s="7">
        <v>0.9</v>
      </c>
      <c r="D268" s="9">
        <f t="shared" si="12"/>
        <v>0</v>
      </c>
      <c r="E268" s="5">
        <f>B263-B268</f>
        <v>-1.0000000000005116E-2</v>
      </c>
      <c r="F268" s="15" t="s">
        <v>11</v>
      </c>
      <c r="G268" s="3" t="s">
        <v>6</v>
      </c>
      <c r="H268" s="3">
        <v>14</v>
      </c>
      <c r="I268" s="5"/>
    </row>
    <row r="269" spans="1:9">
      <c r="A269" s="10">
        <v>67280</v>
      </c>
      <c r="B269" s="11">
        <v>73.08</v>
      </c>
      <c r="C269" s="10">
        <v>0.9</v>
      </c>
      <c r="D269" s="13">
        <f t="shared" si="12"/>
        <v>0</v>
      </c>
      <c r="E269" s="12"/>
      <c r="F269" s="15" t="s">
        <v>11</v>
      </c>
      <c r="G269" s="12">
        <v>63</v>
      </c>
      <c r="H269" s="12">
        <v>15</v>
      </c>
      <c r="I269" s="5">
        <f>B269*1.047998323</f>
        <v>76.58771744484001</v>
      </c>
    </row>
    <row r="270" spans="1:9">
      <c r="A270" s="10">
        <v>66068</v>
      </c>
      <c r="B270" s="11">
        <v>73.09</v>
      </c>
      <c r="C270" s="10">
        <v>1</v>
      </c>
      <c r="D270" s="13">
        <f t="shared" si="12"/>
        <v>1.0000000000005116E-2</v>
      </c>
      <c r="E270" s="12"/>
      <c r="F270" s="15" t="s">
        <v>11</v>
      </c>
      <c r="G270" s="12">
        <v>66</v>
      </c>
      <c r="H270" s="12">
        <v>15</v>
      </c>
      <c r="I270" s="13"/>
    </row>
    <row r="271" spans="1:9">
      <c r="A271" s="10">
        <v>66158</v>
      </c>
      <c r="B271" s="11">
        <v>73.09</v>
      </c>
      <c r="C271" s="10">
        <v>1.1000000000000001</v>
      </c>
      <c r="D271" s="13">
        <f t="shared" si="12"/>
        <v>0</v>
      </c>
      <c r="E271" s="12"/>
      <c r="F271" s="15" t="s">
        <v>11</v>
      </c>
      <c r="G271" s="12">
        <v>69</v>
      </c>
      <c r="H271" s="12">
        <v>15</v>
      </c>
      <c r="I271" s="13"/>
    </row>
    <row r="272" spans="1:9">
      <c r="A272" s="10">
        <v>66174</v>
      </c>
      <c r="B272" s="11">
        <v>73.09</v>
      </c>
      <c r="C272" s="10">
        <v>1</v>
      </c>
      <c r="D272" s="13">
        <f t="shared" si="12"/>
        <v>0</v>
      </c>
      <c r="E272" s="12"/>
      <c r="F272" s="15" t="s">
        <v>11</v>
      </c>
      <c r="G272" s="12">
        <v>72</v>
      </c>
      <c r="H272" s="12">
        <v>15</v>
      </c>
      <c r="I272" s="13"/>
    </row>
    <row r="273" spans="1:9">
      <c r="A273" s="10">
        <v>66992</v>
      </c>
      <c r="B273" s="11">
        <v>73.09</v>
      </c>
      <c r="C273" s="10">
        <v>0.92</v>
      </c>
      <c r="D273" s="13">
        <f t="shared" si="12"/>
        <v>0</v>
      </c>
      <c r="E273" s="12"/>
      <c r="F273" s="15" t="s">
        <v>11</v>
      </c>
      <c r="G273" s="12">
        <v>75</v>
      </c>
      <c r="H273" s="12">
        <v>15</v>
      </c>
      <c r="I273" s="13"/>
    </row>
    <row r="274" spans="1:9">
      <c r="A274" s="10">
        <v>66109</v>
      </c>
      <c r="B274" s="11">
        <v>73.099999999999994</v>
      </c>
      <c r="C274" s="10">
        <v>1.1000000000000001</v>
      </c>
      <c r="D274" s="13">
        <f t="shared" si="12"/>
        <v>9.9999999999909051E-3</v>
      </c>
      <c r="E274" s="13">
        <f>B269-B274</f>
        <v>-1.9999999999996021E-2</v>
      </c>
      <c r="F274" s="15" t="s">
        <v>11</v>
      </c>
      <c r="G274" s="12" t="s">
        <v>6</v>
      </c>
      <c r="H274" s="12">
        <v>15</v>
      </c>
      <c r="I274" s="13"/>
    </row>
    <row r="275" spans="1:9">
      <c r="A275" s="7">
        <v>66192</v>
      </c>
      <c r="B275" s="8">
        <v>73.099999999999994</v>
      </c>
      <c r="C275" s="7">
        <v>1.1000000000000001</v>
      </c>
      <c r="D275" s="9">
        <f t="shared" si="12"/>
        <v>0</v>
      </c>
      <c r="E275" s="2"/>
      <c r="F275" s="15" t="s">
        <v>11</v>
      </c>
      <c r="G275" s="3">
        <v>76</v>
      </c>
      <c r="H275" s="3">
        <v>16</v>
      </c>
      <c r="I275" s="5">
        <f>B275*1.047998323</f>
        <v>76.608677411299993</v>
      </c>
    </row>
    <row r="276" spans="1:9">
      <c r="A276" s="7">
        <v>66213</v>
      </c>
      <c r="B276" s="8">
        <v>73.099999999999994</v>
      </c>
      <c r="C276" s="7">
        <v>1.1000000000000001</v>
      </c>
      <c r="D276" s="9">
        <f t="shared" si="12"/>
        <v>0</v>
      </c>
      <c r="E276" s="2"/>
      <c r="F276" s="15" t="s">
        <v>11</v>
      </c>
      <c r="G276" s="3">
        <v>79</v>
      </c>
      <c r="H276" s="3">
        <v>16</v>
      </c>
      <c r="I276" s="5"/>
    </row>
    <row r="277" spans="1:9">
      <c r="A277" s="7">
        <v>66672</v>
      </c>
      <c r="B277" s="8">
        <v>73.099999999999994</v>
      </c>
      <c r="C277" s="7">
        <v>1</v>
      </c>
      <c r="D277" s="9">
        <f t="shared" si="12"/>
        <v>0</v>
      </c>
      <c r="E277" s="2"/>
      <c r="F277" s="15" t="s">
        <v>11</v>
      </c>
      <c r="G277" s="3">
        <v>82</v>
      </c>
      <c r="H277" s="3">
        <v>16</v>
      </c>
      <c r="I277" s="5"/>
    </row>
    <row r="278" spans="1:9">
      <c r="A278" s="7">
        <v>66990</v>
      </c>
      <c r="B278" s="8">
        <v>73.099999999999994</v>
      </c>
      <c r="C278" s="7">
        <v>0.91</v>
      </c>
      <c r="D278" s="9">
        <f t="shared" si="12"/>
        <v>0</v>
      </c>
      <c r="E278" s="2"/>
      <c r="F278" s="15" t="s">
        <v>11</v>
      </c>
      <c r="G278" s="3">
        <v>85</v>
      </c>
      <c r="H278" s="3">
        <v>16</v>
      </c>
      <c r="I278" s="5"/>
    </row>
    <row r="279" spans="1:9">
      <c r="A279" s="7">
        <v>67007</v>
      </c>
      <c r="B279" s="8">
        <v>73.099999999999994</v>
      </c>
      <c r="C279" s="7">
        <v>0.92</v>
      </c>
      <c r="D279" s="9">
        <f t="shared" si="12"/>
        <v>0</v>
      </c>
      <c r="E279" s="2"/>
      <c r="F279" s="15" t="s">
        <v>11</v>
      </c>
      <c r="G279" s="3">
        <v>88</v>
      </c>
      <c r="H279" s="3">
        <v>16</v>
      </c>
      <c r="I279" s="5"/>
    </row>
    <row r="280" spans="1:9">
      <c r="A280" s="7">
        <v>67258</v>
      </c>
      <c r="B280" s="8">
        <v>73.099999999999994</v>
      </c>
      <c r="C280" s="7">
        <v>0.91</v>
      </c>
      <c r="D280" s="9">
        <f t="shared" si="12"/>
        <v>0</v>
      </c>
      <c r="E280" s="5">
        <f>B275-B280</f>
        <v>0</v>
      </c>
      <c r="F280" s="15" t="s">
        <v>11</v>
      </c>
      <c r="G280" s="3" t="s">
        <v>6</v>
      </c>
      <c r="H280" s="3">
        <v>16</v>
      </c>
      <c r="I280" s="5"/>
    </row>
    <row r="281" spans="1:9">
      <c r="A281" s="10">
        <v>67259</v>
      </c>
      <c r="B281" s="11">
        <v>73.099999999999994</v>
      </c>
      <c r="C281" s="10">
        <v>0.91</v>
      </c>
      <c r="D281" s="13">
        <f t="shared" si="12"/>
        <v>0</v>
      </c>
      <c r="E281" s="12"/>
      <c r="F281" s="15" t="s">
        <v>11</v>
      </c>
      <c r="G281" s="12">
        <v>77</v>
      </c>
      <c r="H281" s="12">
        <v>17</v>
      </c>
      <c r="I281" s="5">
        <f>B281*1.047998323</f>
        <v>76.608677411299993</v>
      </c>
    </row>
    <row r="282" spans="1:9">
      <c r="A282" s="10">
        <v>67260</v>
      </c>
      <c r="B282" s="11">
        <v>73.099999999999994</v>
      </c>
      <c r="C282" s="10">
        <v>0.92</v>
      </c>
      <c r="D282" s="13">
        <f t="shared" si="12"/>
        <v>0</v>
      </c>
      <c r="E282" s="12"/>
      <c r="F282" s="15" t="s">
        <v>11</v>
      </c>
      <c r="G282" s="12">
        <v>80</v>
      </c>
      <c r="H282" s="12">
        <v>17</v>
      </c>
      <c r="I282" s="13"/>
    </row>
    <row r="283" spans="1:9">
      <c r="A283" s="10">
        <v>66076</v>
      </c>
      <c r="B283" s="11">
        <v>73.11</v>
      </c>
      <c r="C283" s="10">
        <v>1</v>
      </c>
      <c r="D283" s="13">
        <f t="shared" si="12"/>
        <v>1.0000000000005116E-2</v>
      </c>
      <c r="E283" s="12"/>
      <c r="F283" s="15" t="s">
        <v>11</v>
      </c>
      <c r="G283" s="12">
        <v>83</v>
      </c>
      <c r="H283" s="12">
        <v>17</v>
      </c>
      <c r="I283" s="13"/>
    </row>
    <row r="284" spans="1:9">
      <c r="A284" s="10">
        <v>66131</v>
      </c>
      <c r="B284" s="11">
        <v>73.11</v>
      </c>
      <c r="C284" s="10">
        <v>1.1000000000000001</v>
      </c>
      <c r="D284" s="13">
        <f t="shared" si="12"/>
        <v>0</v>
      </c>
      <c r="E284" s="12"/>
      <c r="F284" s="15" t="s">
        <v>11</v>
      </c>
      <c r="G284" s="12">
        <v>86</v>
      </c>
      <c r="H284" s="12">
        <v>17</v>
      </c>
      <c r="I284" s="13"/>
    </row>
    <row r="285" spans="1:9">
      <c r="A285" s="10">
        <v>66668</v>
      </c>
      <c r="B285" s="11">
        <v>73.11</v>
      </c>
      <c r="C285" s="10">
        <v>1</v>
      </c>
      <c r="D285" s="13">
        <f t="shared" si="12"/>
        <v>0</v>
      </c>
      <c r="E285" s="12"/>
      <c r="F285" s="15" t="s">
        <v>11</v>
      </c>
      <c r="G285" s="12">
        <v>89</v>
      </c>
      <c r="H285" s="12">
        <v>17</v>
      </c>
      <c r="I285" s="13"/>
    </row>
    <row r="286" spans="1:9">
      <c r="A286" s="10">
        <v>66991</v>
      </c>
      <c r="B286" s="11">
        <v>73.11</v>
      </c>
      <c r="C286" s="10">
        <v>0.9</v>
      </c>
      <c r="D286" s="13">
        <f t="shared" si="12"/>
        <v>0</v>
      </c>
      <c r="E286" s="13">
        <f>B281-B286</f>
        <v>-1.0000000000005116E-2</v>
      </c>
      <c r="F286" s="15" t="s">
        <v>11</v>
      </c>
      <c r="G286" s="12" t="s">
        <v>6</v>
      </c>
      <c r="H286" s="12">
        <v>17</v>
      </c>
      <c r="I286" s="13"/>
    </row>
    <row r="287" spans="1:9">
      <c r="A287" s="7">
        <v>67046</v>
      </c>
      <c r="B287" s="8">
        <v>73.11</v>
      </c>
      <c r="C287" s="7">
        <v>0.91</v>
      </c>
      <c r="D287" s="9">
        <f t="shared" si="12"/>
        <v>0</v>
      </c>
      <c r="E287" s="2"/>
      <c r="F287" s="15" t="s">
        <v>11</v>
      </c>
      <c r="G287" s="3">
        <v>78</v>
      </c>
      <c r="H287" s="3">
        <v>18</v>
      </c>
      <c r="I287" s="5">
        <f>B287*1.047998323</f>
        <v>76.619157394530006</v>
      </c>
    </row>
    <row r="288" spans="1:9">
      <c r="A288" s="7">
        <v>66140</v>
      </c>
      <c r="B288" s="8">
        <v>73.12</v>
      </c>
      <c r="C288" s="7">
        <v>1</v>
      </c>
      <c r="D288" s="9">
        <f t="shared" si="12"/>
        <v>1.0000000000005116E-2</v>
      </c>
      <c r="E288" s="2"/>
      <c r="F288" s="15" t="s">
        <v>11</v>
      </c>
      <c r="G288" s="3">
        <v>81</v>
      </c>
      <c r="H288" s="3">
        <v>18</v>
      </c>
      <c r="I288" s="5"/>
    </row>
    <row r="289" spans="1:9">
      <c r="A289" s="7">
        <v>66669</v>
      </c>
      <c r="B289" s="8">
        <v>73.12</v>
      </c>
      <c r="C289" s="7">
        <v>1.1000000000000001</v>
      </c>
      <c r="D289" s="9">
        <f t="shared" si="12"/>
        <v>0</v>
      </c>
      <c r="E289" s="2"/>
      <c r="F289" s="15" t="s">
        <v>11</v>
      </c>
      <c r="G289" s="3">
        <v>84</v>
      </c>
      <c r="H289" s="3">
        <v>18</v>
      </c>
      <c r="I289" s="5"/>
    </row>
    <row r="290" spans="1:9">
      <c r="A290" s="7">
        <v>67012</v>
      </c>
      <c r="B290" s="8">
        <v>73.12</v>
      </c>
      <c r="C290" s="7">
        <v>0.9</v>
      </c>
      <c r="D290" s="9">
        <f t="shared" si="12"/>
        <v>0</v>
      </c>
      <c r="E290" s="2"/>
      <c r="F290" s="15" t="s">
        <v>11</v>
      </c>
      <c r="G290" s="3">
        <v>87</v>
      </c>
      <c r="H290" s="3">
        <v>18</v>
      </c>
      <c r="I290" s="5"/>
    </row>
    <row r="291" spans="1:9">
      <c r="A291" s="7">
        <v>67073</v>
      </c>
      <c r="B291" s="8">
        <v>73.12</v>
      </c>
      <c r="C291" s="7">
        <v>0.92</v>
      </c>
      <c r="D291" s="9">
        <f t="shared" si="12"/>
        <v>0</v>
      </c>
      <c r="E291" s="2"/>
      <c r="F291" s="15" t="s">
        <v>11</v>
      </c>
      <c r="G291" s="3">
        <v>90</v>
      </c>
      <c r="H291" s="3">
        <v>18</v>
      </c>
      <c r="I291" s="5"/>
    </row>
    <row r="292" spans="1:9">
      <c r="A292" s="7">
        <v>66067</v>
      </c>
      <c r="B292" s="8">
        <v>73.13</v>
      </c>
      <c r="C292" s="7">
        <v>1.1000000000000001</v>
      </c>
      <c r="D292" s="9">
        <f t="shared" si="12"/>
        <v>9.9999999999909051E-3</v>
      </c>
      <c r="E292" s="5">
        <f>B287-B292</f>
        <v>-1.9999999999996021E-2</v>
      </c>
      <c r="F292" s="15" t="s">
        <v>11</v>
      </c>
      <c r="G292" s="3" t="s">
        <v>6</v>
      </c>
      <c r="H292" s="3">
        <v>18</v>
      </c>
      <c r="I292" s="5"/>
    </row>
    <row r="293" spans="1:9">
      <c r="A293" s="10">
        <v>66075</v>
      </c>
      <c r="B293" s="11">
        <v>73.13</v>
      </c>
      <c r="C293" s="10">
        <v>1</v>
      </c>
      <c r="D293" s="13">
        <f t="shared" si="12"/>
        <v>0</v>
      </c>
      <c r="E293" s="12"/>
      <c r="F293" s="15" t="s">
        <v>11</v>
      </c>
      <c r="G293" s="12">
        <v>91</v>
      </c>
      <c r="H293" s="12">
        <v>19</v>
      </c>
      <c r="I293" s="5">
        <f>B293*1.047998323</f>
        <v>76.640117360990004</v>
      </c>
    </row>
    <row r="294" spans="1:9">
      <c r="A294" s="10">
        <v>66116</v>
      </c>
      <c r="B294" s="11">
        <v>73.13</v>
      </c>
      <c r="C294" s="10">
        <v>1</v>
      </c>
      <c r="D294" s="13">
        <f t="shared" si="12"/>
        <v>0</v>
      </c>
      <c r="E294" s="12"/>
      <c r="F294" s="15" t="s">
        <v>11</v>
      </c>
      <c r="G294" s="12">
        <v>94</v>
      </c>
      <c r="H294" s="12">
        <v>19</v>
      </c>
      <c r="I294" s="13"/>
    </row>
    <row r="295" spans="1:9">
      <c r="A295" s="10">
        <v>66671</v>
      </c>
      <c r="B295" s="11">
        <v>73.13</v>
      </c>
      <c r="C295" s="10">
        <v>1.1000000000000001</v>
      </c>
      <c r="D295" s="13">
        <f t="shared" si="12"/>
        <v>0</v>
      </c>
      <c r="E295" s="12"/>
      <c r="F295" s="15" t="s">
        <v>11</v>
      </c>
      <c r="G295" s="12">
        <v>97</v>
      </c>
      <c r="H295" s="12">
        <v>19</v>
      </c>
      <c r="I295" s="13"/>
    </row>
    <row r="296" spans="1:9">
      <c r="A296" s="10">
        <v>67008</v>
      </c>
      <c r="B296" s="11">
        <v>73.13</v>
      </c>
      <c r="C296" s="10">
        <v>0.91</v>
      </c>
      <c r="D296" s="13">
        <f t="shared" si="12"/>
        <v>0</v>
      </c>
      <c r="E296" s="12"/>
      <c r="F296" s="15" t="s">
        <v>11</v>
      </c>
      <c r="G296" s="12">
        <v>100</v>
      </c>
      <c r="H296" s="12">
        <v>19</v>
      </c>
      <c r="I296" s="13"/>
    </row>
    <row r="297" spans="1:9">
      <c r="A297" s="10">
        <v>67139</v>
      </c>
      <c r="B297" s="11">
        <v>73.13</v>
      </c>
      <c r="C297" s="10">
        <v>0.92</v>
      </c>
      <c r="D297" s="13">
        <f t="shared" si="12"/>
        <v>0</v>
      </c>
      <c r="E297" s="12"/>
      <c r="F297" s="15" t="s">
        <v>11</v>
      </c>
      <c r="G297" s="12">
        <v>103</v>
      </c>
      <c r="H297" s="12">
        <v>19</v>
      </c>
      <c r="I297" s="13"/>
    </row>
    <row r="298" spans="1:9">
      <c r="A298" s="10">
        <v>66670</v>
      </c>
      <c r="B298" s="11">
        <v>73.14</v>
      </c>
      <c r="C298" s="10">
        <v>1.1000000000000001</v>
      </c>
      <c r="D298" s="13">
        <f t="shared" si="12"/>
        <v>1.0000000000005116E-2</v>
      </c>
      <c r="E298" s="13">
        <f>B293-B298</f>
        <v>-1.0000000000005116E-2</v>
      </c>
      <c r="F298" s="15" t="s">
        <v>11</v>
      </c>
      <c r="G298" s="12" t="s">
        <v>6</v>
      </c>
      <c r="H298" s="12">
        <v>19</v>
      </c>
      <c r="I298" s="13"/>
    </row>
    <row r="299" spans="1:9">
      <c r="A299" s="7">
        <v>67104</v>
      </c>
      <c r="B299" s="8">
        <v>73.14</v>
      </c>
      <c r="C299" s="7">
        <v>0.91</v>
      </c>
      <c r="D299" s="9">
        <f t="shared" si="12"/>
        <v>0</v>
      </c>
      <c r="E299" s="2"/>
      <c r="F299" s="15" t="s">
        <v>11</v>
      </c>
      <c r="G299" s="3">
        <v>92</v>
      </c>
      <c r="H299" s="3">
        <v>20</v>
      </c>
      <c r="I299" s="5">
        <f>B299*1.047998323</f>
        <v>76.650597344220003</v>
      </c>
    </row>
    <row r="300" spans="1:9">
      <c r="A300" s="7">
        <v>67047</v>
      </c>
      <c r="B300" s="8">
        <v>73.150000000000006</v>
      </c>
      <c r="C300" s="7">
        <v>0.92</v>
      </c>
      <c r="D300" s="9">
        <f t="shared" si="12"/>
        <v>1.0000000000005116E-2</v>
      </c>
      <c r="E300" s="2"/>
      <c r="F300" s="15" t="s">
        <v>11</v>
      </c>
      <c r="G300" s="3">
        <v>95</v>
      </c>
      <c r="H300" s="3">
        <v>20</v>
      </c>
      <c r="I300" s="5"/>
    </row>
    <row r="301" spans="1:9">
      <c r="A301" s="7">
        <v>67058</v>
      </c>
      <c r="B301" s="8">
        <v>73.150000000000006</v>
      </c>
      <c r="C301" s="7">
        <v>0.91</v>
      </c>
      <c r="D301" s="9">
        <f t="shared" si="12"/>
        <v>0</v>
      </c>
      <c r="E301" s="2"/>
      <c r="F301" s="15" t="s">
        <v>11</v>
      </c>
      <c r="G301" s="3">
        <v>98</v>
      </c>
      <c r="H301" s="3">
        <v>20</v>
      </c>
      <c r="I301" s="5"/>
    </row>
    <row r="302" spans="1:9">
      <c r="A302" s="7">
        <v>66115</v>
      </c>
      <c r="B302" s="8">
        <v>73.16</v>
      </c>
      <c r="C302" s="7">
        <v>1</v>
      </c>
      <c r="D302" s="9">
        <f t="shared" si="12"/>
        <v>9.9999999999909051E-3</v>
      </c>
      <c r="E302" s="2"/>
      <c r="F302" s="15" t="s">
        <v>11</v>
      </c>
      <c r="G302" s="3">
        <v>101</v>
      </c>
      <c r="H302" s="3">
        <v>20</v>
      </c>
      <c r="I302" s="5"/>
    </row>
    <row r="303" spans="1:9">
      <c r="A303" s="7">
        <v>66159</v>
      </c>
      <c r="B303" s="8">
        <v>73.16</v>
      </c>
      <c r="C303" s="7">
        <v>1.1000000000000001</v>
      </c>
      <c r="D303" s="9">
        <f t="shared" si="12"/>
        <v>0</v>
      </c>
      <c r="E303" s="2"/>
      <c r="F303" s="15" t="s">
        <v>11</v>
      </c>
      <c r="G303" s="3">
        <v>104</v>
      </c>
      <c r="H303" s="3">
        <v>20</v>
      </c>
      <c r="I303" s="5"/>
    </row>
    <row r="304" spans="1:9">
      <c r="A304" s="7">
        <v>66183</v>
      </c>
      <c r="B304" s="8">
        <v>73.16</v>
      </c>
      <c r="C304" s="7">
        <v>1</v>
      </c>
      <c r="D304" s="9">
        <f t="shared" si="12"/>
        <v>0</v>
      </c>
      <c r="E304" s="5">
        <f>B299-B304</f>
        <v>-1.9999999999996021E-2</v>
      </c>
      <c r="F304" s="15" t="s">
        <v>11</v>
      </c>
      <c r="G304" s="3" t="s">
        <v>6</v>
      </c>
      <c r="H304" s="3">
        <v>20</v>
      </c>
      <c r="I304" s="5"/>
    </row>
    <row r="305" spans="1:9">
      <c r="A305" s="10">
        <v>67009</v>
      </c>
      <c r="B305" s="11">
        <v>73.16</v>
      </c>
      <c r="C305" s="10">
        <v>0.89</v>
      </c>
      <c r="D305" s="13">
        <f t="shared" si="12"/>
        <v>0</v>
      </c>
      <c r="E305" s="12"/>
      <c r="F305" s="15" t="s">
        <v>11</v>
      </c>
      <c r="G305" s="12">
        <v>93</v>
      </c>
      <c r="H305" s="12">
        <v>21</v>
      </c>
      <c r="I305" s="5">
        <f>B305*1.047998323</f>
        <v>76.671557310680001</v>
      </c>
    </row>
    <row r="306" spans="1:9">
      <c r="A306" s="10">
        <v>67010</v>
      </c>
      <c r="B306" s="11">
        <v>73.16</v>
      </c>
      <c r="C306" s="10">
        <v>0.91</v>
      </c>
      <c r="D306" s="13">
        <f t="shared" si="12"/>
        <v>0</v>
      </c>
      <c r="E306" s="12"/>
      <c r="F306" s="15" t="s">
        <v>11</v>
      </c>
      <c r="G306" s="12">
        <v>96</v>
      </c>
      <c r="H306" s="12">
        <v>21</v>
      </c>
      <c r="I306" s="13"/>
    </row>
    <row r="307" spans="1:9">
      <c r="A307" s="10">
        <v>67011</v>
      </c>
      <c r="B307" s="11">
        <v>73.16</v>
      </c>
      <c r="C307" s="10">
        <v>0.91</v>
      </c>
      <c r="D307" s="13">
        <f t="shared" si="12"/>
        <v>0</v>
      </c>
      <c r="E307" s="12"/>
      <c r="F307" s="15" t="s">
        <v>11</v>
      </c>
      <c r="G307" s="12">
        <v>99</v>
      </c>
      <c r="H307" s="12">
        <v>21</v>
      </c>
      <c r="I307" s="13"/>
    </row>
    <row r="308" spans="1:9">
      <c r="A308" s="10">
        <v>67332</v>
      </c>
      <c r="B308" s="11">
        <v>73.16</v>
      </c>
      <c r="C308" s="10">
        <v>0.91</v>
      </c>
      <c r="D308" s="13">
        <f t="shared" si="12"/>
        <v>0</v>
      </c>
      <c r="E308" s="12"/>
      <c r="F308" s="15" t="s">
        <v>11</v>
      </c>
      <c r="G308" s="12">
        <v>102</v>
      </c>
      <c r="H308" s="12">
        <v>21</v>
      </c>
      <c r="I308" s="13"/>
    </row>
    <row r="309" spans="1:9">
      <c r="A309" s="10">
        <v>66064</v>
      </c>
      <c r="B309" s="11">
        <v>73.17</v>
      </c>
      <c r="C309" s="10">
        <v>1</v>
      </c>
      <c r="D309" s="13">
        <f t="shared" si="12"/>
        <v>1.0000000000005116E-2</v>
      </c>
      <c r="E309" s="12"/>
      <c r="F309" s="15" t="s">
        <v>11</v>
      </c>
      <c r="G309" s="12">
        <v>105</v>
      </c>
      <c r="H309" s="12">
        <v>21</v>
      </c>
      <c r="I309" s="13"/>
    </row>
    <row r="310" spans="1:9">
      <c r="A310" s="10">
        <v>66110</v>
      </c>
      <c r="B310" s="11">
        <v>73.17</v>
      </c>
      <c r="C310" s="10">
        <v>1.1000000000000001</v>
      </c>
      <c r="D310" s="13">
        <f t="shared" si="12"/>
        <v>0</v>
      </c>
      <c r="E310" s="13">
        <f>B305-B310</f>
        <v>-1.0000000000005116E-2</v>
      </c>
      <c r="F310" s="15" t="s">
        <v>11</v>
      </c>
      <c r="G310" s="12" t="s">
        <v>6</v>
      </c>
      <c r="H310" s="12">
        <v>21</v>
      </c>
      <c r="I310" s="13"/>
    </row>
    <row r="311" spans="1:9">
      <c r="A311" s="7">
        <v>66212</v>
      </c>
      <c r="B311" s="8">
        <v>73.17</v>
      </c>
      <c r="C311" s="7">
        <v>1.1000000000000001</v>
      </c>
      <c r="D311" s="9">
        <f t="shared" si="12"/>
        <v>0</v>
      </c>
      <c r="E311" s="2"/>
      <c r="F311" s="15" t="s">
        <v>11</v>
      </c>
      <c r="G311" s="3">
        <v>106</v>
      </c>
      <c r="H311" s="3">
        <v>22</v>
      </c>
      <c r="I311" s="5">
        <f>B311*1.047998323</f>
        <v>76.68203729391</v>
      </c>
    </row>
    <row r="312" spans="1:9">
      <c r="A312" s="7">
        <v>67074</v>
      </c>
      <c r="B312" s="8">
        <v>73.17</v>
      </c>
      <c r="C312" s="7">
        <v>0.92</v>
      </c>
      <c r="D312" s="9">
        <f t="shared" si="12"/>
        <v>0</v>
      </c>
      <c r="E312" s="2"/>
      <c r="F312" s="15" t="s">
        <v>11</v>
      </c>
      <c r="G312" s="3">
        <v>107</v>
      </c>
      <c r="H312" s="3">
        <v>22</v>
      </c>
      <c r="I312" s="5"/>
    </row>
    <row r="313" spans="1:9">
      <c r="A313" s="7">
        <v>67110</v>
      </c>
      <c r="B313" s="8">
        <v>73.17</v>
      </c>
      <c r="C313" s="7">
        <v>0.9</v>
      </c>
      <c r="D313" s="9">
        <f t="shared" si="12"/>
        <v>0</v>
      </c>
      <c r="E313" s="2"/>
      <c r="F313" s="15" t="s">
        <v>11</v>
      </c>
      <c r="G313" s="3">
        <v>108</v>
      </c>
      <c r="H313" s="3">
        <v>22</v>
      </c>
      <c r="I313" s="5"/>
    </row>
    <row r="314" spans="1:9">
      <c r="A314" s="7">
        <v>66065</v>
      </c>
      <c r="B314" s="8">
        <v>73.180000000000007</v>
      </c>
      <c r="C314" s="7">
        <v>1</v>
      </c>
      <c r="D314" s="9">
        <f t="shared" si="12"/>
        <v>1.0000000000005116E-2</v>
      </c>
      <c r="E314" s="2"/>
      <c r="F314" s="15" t="s">
        <v>11</v>
      </c>
      <c r="G314" s="3">
        <v>109</v>
      </c>
      <c r="H314" s="3">
        <v>22</v>
      </c>
      <c r="I314" s="5"/>
    </row>
    <row r="315" spans="1:9">
      <c r="A315" s="7">
        <v>66066</v>
      </c>
      <c r="B315" s="8">
        <v>73.180000000000007</v>
      </c>
      <c r="C315" s="7">
        <v>1.1000000000000001</v>
      </c>
      <c r="D315" s="9">
        <f t="shared" si="12"/>
        <v>0</v>
      </c>
      <c r="E315" s="2"/>
      <c r="F315" s="15" t="s">
        <v>11</v>
      </c>
      <c r="G315" s="3">
        <v>110</v>
      </c>
      <c r="H315" s="3">
        <v>22</v>
      </c>
      <c r="I315" s="5"/>
    </row>
    <row r="316" spans="1:9">
      <c r="A316" s="7">
        <v>66130</v>
      </c>
      <c r="B316" s="8">
        <v>73.180000000000007</v>
      </c>
      <c r="C316" s="7">
        <v>1</v>
      </c>
      <c r="D316" s="9">
        <f t="shared" si="12"/>
        <v>0</v>
      </c>
      <c r="E316" s="5">
        <f>B311-B316</f>
        <v>-1.0000000000005116E-2</v>
      </c>
      <c r="F316" s="15" t="s">
        <v>11</v>
      </c>
      <c r="G316" s="3" t="s">
        <v>6</v>
      </c>
      <c r="H316" s="3">
        <v>22</v>
      </c>
      <c r="I316" s="5"/>
    </row>
    <row r="317" spans="1:9">
      <c r="A317" s="10">
        <v>66139</v>
      </c>
      <c r="B317" s="11">
        <v>73.180000000000007</v>
      </c>
      <c r="C317" s="10">
        <v>1</v>
      </c>
      <c r="D317" s="13">
        <f t="shared" si="12"/>
        <v>0</v>
      </c>
      <c r="E317" s="12"/>
      <c r="F317" s="15" t="s">
        <v>11</v>
      </c>
      <c r="G317" s="12">
        <v>111</v>
      </c>
      <c r="H317" s="12">
        <v>23</v>
      </c>
      <c r="I317" s="5">
        <f>B317*1.047998323</f>
        <v>76.692517277140013</v>
      </c>
    </row>
    <row r="318" spans="1:9">
      <c r="A318" s="10">
        <v>66193</v>
      </c>
      <c r="B318" s="11">
        <v>73.180000000000007</v>
      </c>
      <c r="C318" s="10">
        <v>1.1000000000000001</v>
      </c>
      <c r="D318" s="13">
        <f t="shared" si="12"/>
        <v>0</v>
      </c>
      <c r="E318" s="12"/>
      <c r="F318" s="15" t="s">
        <v>11</v>
      </c>
      <c r="G318" s="12">
        <v>112</v>
      </c>
      <c r="H318" s="12">
        <v>23</v>
      </c>
      <c r="I318" s="13"/>
    </row>
    <row r="319" spans="1:9">
      <c r="A319" s="10">
        <v>66114</v>
      </c>
      <c r="B319" s="11">
        <v>73.19</v>
      </c>
      <c r="C319" s="10">
        <v>1</v>
      </c>
      <c r="D319" s="13">
        <f t="shared" si="12"/>
        <v>9.9999999999909051E-3</v>
      </c>
      <c r="E319" s="12"/>
      <c r="F319" s="15" t="s">
        <v>11</v>
      </c>
      <c r="G319" s="12">
        <v>113</v>
      </c>
      <c r="H319" s="12">
        <v>23</v>
      </c>
      <c r="I319" s="13"/>
    </row>
    <row r="320" spans="1:9">
      <c r="A320" s="10">
        <v>66184</v>
      </c>
      <c r="B320" s="11">
        <v>73.19</v>
      </c>
      <c r="C320" s="10">
        <v>1</v>
      </c>
      <c r="D320" s="13">
        <f t="shared" si="12"/>
        <v>0</v>
      </c>
      <c r="E320" s="12"/>
      <c r="F320" s="15" t="s">
        <v>11</v>
      </c>
      <c r="G320" s="12">
        <v>114</v>
      </c>
      <c r="H320" s="12">
        <v>23</v>
      </c>
      <c r="I320" s="13"/>
    </row>
    <row r="321" spans="1:9">
      <c r="A321" s="10">
        <v>66194</v>
      </c>
      <c r="B321" s="11">
        <v>73.19</v>
      </c>
      <c r="C321" s="10">
        <v>1.1000000000000001</v>
      </c>
      <c r="D321" s="13">
        <f t="shared" si="12"/>
        <v>0</v>
      </c>
      <c r="E321" s="12"/>
      <c r="F321" s="15" t="s">
        <v>11</v>
      </c>
      <c r="G321" s="12">
        <v>115</v>
      </c>
      <c r="H321" s="12">
        <v>23</v>
      </c>
      <c r="I321" s="13"/>
    </row>
    <row r="322" spans="1:9">
      <c r="A322" s="10">
        <v>66211</v>
      </c>
      <c r="B322" s="11">
        <v>73.19</v>
      </c>
      <c r="C322" s="10">
        <v>1.1000000000000001</v>
      </c>
      <c r="D322" s="13">
        <f t="shared" si="12"/>
        <v>0</v>
      </c>
      <c r="E322" s="13">
        <f>B317-B322</f>
        <v>-9.9999999999909051E-3</v>
      </c>
      <c r="F322" s="15" t="s">
        <v>11</v>
      </c>
      <c r="G322" s="12" t="s">
        <v>6</v>
      </c>
      <c r="H322" s="12">
        <v>23</v>
      </c>
      <c r="I322" s="13"/>
    </row>
    <row r="323" spans="1:9">
      <c r="A323" s="7">
        <v>67079</v>
      </c>
      <c r="B323" s="8">
        <v>73.19</v>
      </c>
      <c r="C323" s="7">
        <v>0.94</v>
      </c>
      <c r="D323" s="9">
        <f t="shared" si="12"/>
        <v>0</v>
      </c>
      <c r="E323" s="2"/>
      <c r="F323" s="15" t="s">
        <v>11</v>
      </c>
      <c r="G323" s="3">
        <v>116</v>
      </c>
      <c r="H323" s="3">
        <v>24</v>
      </c>
      <c r="I323" s="5">
        <f>B323*1.047998323</f>
        <v>76.702997260369997</v>
      </c>
    </row>
    <row r="324" spans="1:9">
      <c r="A324" s="7">
        <v>67105</v>
      </c>
      <c r="B324" s="8">
        <v>73.19</v>
      </c>
      <c r="C324" s="7">
        <v>0.91</v>
      </c>
      <c r="D324" s="9">
        <f t="shared" si="12"/>
        <v>0</v>
      </c>
      <c r="E324" s="2"/>
      <c r="F324" s="15" t="s">
        <v>11</v>
      </c>
      <c r="G324" s="3">
        <v>117</v>
      </c>
      <c r="H324" s="3">
        <v>24</v>
      </c>
      <c r="I324" s="5"/>
    </row>
    <row r="325" spans="1:9">
      <c r="A325" s="7">
        <v>67140</v>
      </c>
      <c r="B325" s="8">
        <v>73.19</v>
      </c>
      <c r="C325" s="7">
        <v>0.91</v>
      </c>
      <c r="D325" s="9">
        <f t="shared" si="12"/>
        <v>0</v>
      </c>
      <c r="E325" s="2"/>
      <c r="F325" s="15" t="s">
        <v>11</v>
      </c>
      <c r="G325" s="3">
        <v>118</v>
      </c>
      <c r="H325" s="3">
        <v>24</v>
      </c>
      <c r="I325" s="5"/>
    </row>
    <row r="326" spans="1:9">
      <c r="A326" s="7">
        <v>66113</v>
      </c>
      <c r="B326" s="8">
        <v>73.2</v>
      </c>
      <c r="C326" s="7">
        <v>1</v>
      </c>
      <c r="D326" s="9">
        <f t="shared" si="12"/>
        <v>1.0000000000005116E-2</v>
      </c>
      <c r="E326" s="2"/>
      <c r="F326" s="15" t="s">
        <v>11</v>
      </c>
      <c r="G326" s="3">
        <v>119</v>
      </c>
      <c r="H326" s="3">
        <v>24</v>
      </c>
      <c r="I326" s="5"/>
    </row>
    <row r="327" spans="1:9">
      <c r="A327" s="7">
        <v>66129</v>
      </c>
      <c r="B327" s="8">
        <v>73.2</v>
      </c>
      <c r="C327" s="7">
        <v>1.1000000000000001</v>
      </c>
      <c r="D327" s="9">
        <f t="shared" si="12"/>
        <v>0</v>
      </c>
      <c r="E327" s="2"/>
      <c r="F327" s="15" t="s">
        <v>11</v>
      </c>
      <c r="G327" s="3">
        <v>120</v>
      </c>
      <c r="H327" s="3">
        <v>24</v>
      </c>
      <c r="I327" s="5"/>
    </row>
    <row r="328" spans="1:9">
      <c r="A328" s="7">
        <v>66138</v>
      </c>
      <c r="B328" s="8">
        <v>73.2</v>
      </c>
      <c r="C328" s="7">
        <v>1</v>
      </c>
      <c r="D328" s="9">
        <f t="shared" si="12"/>
        <v>0</v>
      </c>
      <c r="E328" s="5">
        <f>B323-B328</f>
        <v>-1.0000000000005116E-2</v>
      </c>
      <c r="F328" s="15" t="s">
        <v>11</v>
      </c>
      <c r="G328" s="3" t="s">
        <v>6</v>
      </c>
      <c r="H328" s="3">
        <v>24</v>
      </c>
      <c r="I328" s="5"/>
    </row>
    <row r="329" spans="1:9">
      <c r="A329" s="10">
        <v>66160</v>
      </c>
      <c r="B329" s="11">
        <v>73.2</v>
      </c>
      <c r="C329" s="10">
        <v>1</v>
      </c>
      <c r="D329" s="13">
        <f t="shared" si="12"/>
        <v>0</v>
      </c>
      <c r="E329" s="12"/>
      <c r="F329" s="15" t="s">
        <v>11</v>
      </c>
      <c r="G329" s="12">
        <v>121</v>
      </c>
      <c r="H329" s="12">
        <v>25</v>
      </c>
      <c r="I329" s="5">
        <f>B329*1.047998323</f>
        <v>76.713477243600011</v>
      </c>
    </row>
    <row r="330" spans="1:9">
      <c r="A330" s="10">
        <v>66207</v>
      </c>
      <c r="B330" s="11">
        <v>73.2</v>
      </c>
      <c r="C330" s="10">
        <v>1</v>
      </c>
      <c r="D330" s="13">
        <f t="shared" si="12"/>
        <v>0</v>
      </c>
      <c r="E330" s="12"/>
      <c r="F330" s="15" t="s">
        <v>11</v>
      </c>
      <c r="G330" s="12">
        <v>122</v>
      </c>
      <c r="H330" s="12">
        <v>25</v>
      </c>
      <c r="I330" s="13"/>
    </row>
    <row r="331" spans="1:9">
      <c r="A331" s="10">
        <v>67049</v>
      </c>
      <c r="B331" s="11">
        <v>73.2</v>
      </c>
      <c r="C331" s="10">
        <v>0.91</v>
      </c>
      <c r="D331" s="13">
        <f t="shared" ref="D331:D360" si="13">B331-B330</f>
        <v>0</v>
      </c>
      <c r="E331" s="12"/>
      <c r="F331" s="15" t="s">
        <v>11</v>
      </c>
      <c r="G331" s="12">
        <v>123</v>
      </c>
      <c r="H331" s="12">
        <v>25</v>
      </c>
      <c r="I331" s="13"/>
    </row>
    <row r="332" spans="1:9">
      <c r="A332" s="10">
        <v>66111</v>
      </c>
      <c r="B332" s="11">
        <v>73.209999999999994</v>
      </c>
      <c r="C332" s="10">
        <v>1.1000000000000001</v>
      </c>
      <c r="D332" s="13">
        <f t="shared" si="13"/>
        <v>9.9999999999909051E-3</v>
      </c>
      <c r="E332" s="12"/>
      <c r="F332" s="15" t="s">
        <v>11</v>
      </c>
      <c r="G332" s="12">
        <v>124</v>
      </c>
      <c r="H332" s="12">
        <v>25</v>
      </c>
      <c r="I332" s="13"/>
    </row>
    <row r="333" spans="1:9">
      <c r="A333" s="10">
        <v>66112</v>
      </c>
      <c r="B333" s="11">
        <v>73.209999999999994</v>
      </c>
      <c r="C333" s="10">
        <v>1.1000000000000001</v>
      </c>
      <c r="D333" s="13">
        <f t="shared" si="13"/>
        <v>0</v>
      </c>
      <c r="E333" s="12"/>
      <c r="F333" s="15" t="s">
        <v>11</v>
      </c>
      <c r="G333" s="12">
        <v>125</v>
      </c>
      <c r="H333" s="12">
        <v>25</v>
      </c>
      <c r="I333" s="13"/>
    </row>
    <row r="334" spans="1:9">
      <c r="A334" s="10">
        <v>67048</v>
      </c>
      <c r="B334" s="11">
        <v>73.209999999999994</v>
      </c>
      <c r="C334" s="10">
        <v>0.94</v>
      </c>
      <c r="D334" s="13">
        <f t="shared" si="13"/>
        <v>0</v>
      </c>
      <c r="E334" s="13">
        <f>B329-B334</f>
        <v>-9.9999999999909051E-3</v>
      </c>
      <c r="F334" s="15" t="s">
        <v>11</v>
      </c>
      <c r="G334" s="12" t="s">
        <v>6</v>
      </c>
      <c r="H334" s="12">
        <v>25</v>
      </c>
      <c r="I334" s="13"/>
    </row>
    <row r="335" spans="1:9">
      <c r="A335" s="7">
        <v>67059</v>
      </c>
      <c r="B335" s="8">
        <v>73.209999999999994</v>
      </c>
      <c r="C335" s="7">
        <v>0.92</v>
      </c>
      <c r="D335" s="9">
        <f t="shared" si="13"/>
        <v>0</v>
      </c>
      <c r="E335" s="2"/>
      <c r="F335" s="15" t="s">
        <v>11</v>
      </c>
      <c r="G335" s="3">
        <v>126</v>
      </c>
      <c r="H335" s="3">
        <v>26</v>
      </c>
      <c r="I335" s="5">
        <f>B335*1.047998323</f>
        <v>76.723957226829995</v>
      </c>
    </row>
    <row r="336" spans="1:9">
      <c r="A336" s="7">
        <v>67060</v>
      </c>
      <c r="B336" s="8">
        <v>73.209999999999994</v>
      </c>
      <c r="C336" s="7">
        <v>0.92</v>
      </c>
      <c r="D336" s="9">
        <f t="shared" si="13"/>
        <v>0</v>
      </c>
      <c r="E336" s="2"/>
      <c r="F336" s="15" t="s">
        <v>11</v>
      </c>
      <c r="G336" s="3">
        <v>127</v>
      </c>
      <c r="H336" s="3">
        <v>26</v>
      </c>
      <c r="I336" s="5"/>
    </row>
    <row r="337" spans="1:9">
      <c r="A337" s="7">
        <v>67144</v>
      </c>
      <c r="B337" s="8">
        <v>73.209999999999994</v>
      </c>
      <c r="C337" s="7">
        <v>0.92</v>
      </c>
      <c r="D337" s="9">
        <f t="shared" si="13"/>
        <v>0</v>
      </c>
      <c r="E337" s="2"/>
      <c r="F337" s="15" t="s">
        <v>11</v>
      </c>
      <c r="G337" s="3">
        <v>128</v>
      </c>
      <c r="H337" s="3">
        <v>26</v>
      </c>
      <c r="I337" s="5"/>
    </row>
    <row r="338" spans="1:9">
      <c r="A338" s="7">
        <v>66164</v>
      </c>
      <c r="B338" s="8">
        <v>73.22</v>
      </c>
      <c r="C338" s="7">
        <v>1.1000000000000001</v>
      </c>
      <c r="D338" s="9">
        <f t="shared" si="13"/>
        <v>1.0000000000005116E-2</v>
      </c>
      <c r="E338" s="2"/>
      <c r="F338" s="15" t="s">
        <v>11</v>
      </c>
      <c r="G338" s="3">
        <v>129</v>
      </c>
      <c r="H338" s="3">
        <v>26</v>
      </c>
      <c r="I338" s="5"/>
    </row>
    <row r="339" spans="1:9">
      <c r="A339" s="7">
        <v>66185</v>
      </c>
      <c r="B339" s="8">
        <v>73.22</v>
      </c>
      <c r="C339" s="7">
        <v>1</v>
      </c>
      <c r="D339" s="9">
        <f t="shared" si="13"/>
        <v>0</v>
      </c>
      <c r="E339" s="2"/>
      <c r="F339" s="15" t="s">
        <v>11</v>
      </c>
      <c r="G339" s="3">
        <v>130</v>
      </c>
      <c r="H339" s="3">
        <v>26</v>
      </c>
      <c r="I339" s="5"/>
    </row>
    <row r="340" spans="1:9">
      <c r="A340" s="7">
        <v>66208</v>
      </c>
      <c r="B340" s="8">
        <v>73.22</v>
      </c>
      <c r="C340" s="7">
        <v>1</v>
      </c>
      <c r="D340" s="9">
        <f t="shared" si="13"/>
        <v>0</v>
      </c>
      <c r="E340" s="5">
        <f>B335-B340</f>
        <v>-1.0000000000005116E-2</v>
      </c>
      <c r="F340" s="15" t="s">
        <v>11</v>
      </c>
      <c r="G340" s="3" t="s">
        <v>6</v>
      </c>
      <c r="H340" s="3">
        <v>26</v>
      </c>
      <c r="I340" s="5"/>
    </row>
    <row r="341" spans="1:9">
      <c r="A341" s="10">
        <v>66210</v>
      </c>
      <c r="B341" s="11">
        <v>73.22</v>
      </c>
      <c r="C341" s="10">
        <v>1.1000000000000001</v>
      </c>
      <c r="D341" s="13">
        <f t="shared" si="13"/>
        <v>0</v>
      </c>
      <c r="E341" s="12"/>
      <c r="F341" s="15" t="s">
        <v>11</v>
      </c>
      <c r="G341" s="12">
        <v>131</v>
      </c>
      <c r="H341" s="12">
        <v>27</v>
      </c>
      <c r="I341" s="5">
        <f>B341*1.047998323</f>
        <v>76.734437210060008</v>
      </c>
    </row>
    <row r="342" spans="1:9">
      <c r="A342" s="10">
        <v>67109</v>
      </c>
      <c r="B342" s="11">
        <v>73.22</v>
      </c>
      <c r="C342" s="10">
        <v>0.89</v>
      </c>
      <c r="D342" s="13">
        <f t="shared" si="13"/>
        <v>0</v>
      </c>
      <c r="E342" s="12"/>
      <c r="F342" s="15" t="s">
        <v>11</v>
      </c>
      <c r="G342" s="12">
        <v>132</v>
      </c>
      <c r="H342" s="12">
        <v>27</v>
      </c>
      <c r="I342" s="13"/>
    </row>
    <row r="343" spans="1:9">
      <c r="A343" s="10">
        <v>66127</v>
      </c>
      <c r="B343" s="11">
        <v>73.23</v>
      </c>
      <c r="C343" s="10">
        <v>1.1000000000000001</v>
      </c>
      <c r="D343" s="13">
        <f t="shared" si="13"/>
        <v>1.0000000000005116E-2</v>
      </c>
      <c r="E343" s="12"/>
      <c r="F343" s="15" t="s">
        <v>11</v>
      </c>
      <c r="G343" s="12">
        <v>133</v>
      </c>
      <c r="H343" s="12">
        <v>27</v>
      </c>
      <c r="I343" s="13"/>
    </row>
    <row r="344" spans="1:9">
      <c r="A344" s="10">
        <v>66128</v>
      </c>
      <c r="B344" s="11">
        <v>73.23</v>
      </c>
      <c r="C344" s="10">
        <v>1</v>
      </c>
      <c r="D344" s="13">
        <f t="shared" si="13"/>
        <v>0</v>
      </c>
      <c r="E344" s="12"/>
      <c r="F344" s="15" t="s">
        <v>11</v>
      </c>
      <c r="G344" s="12">
        <v>134</v>
      </c>
      <c r="H344" s="12">
        <v>27</v>
      </c>
      <c r="I344" s="13"/>
    </row>
    <row r="345" spans="1:9">
      <c r="A345" s="10">
        <v>67078</v>
      </c>
      <c r="B345" s="11">
        <v>73.23</v>
      </c>
      <c r="C345" s="10">
        <v>0.94</v>
      </c>
      <c r="D345" s="13">
        <f t="shared" si="13"/>
        <v>0</v>
      </c>
      <c r="E345" s="12"/>
      <c r="F345" s="15" t="s">
        <v>11</v>
      </c>
      <c r="G345" s="12">
        <v>135</v>
      </c>
      <c r="H345" s="12">
        <v>27</v>
      </c>
      <c r="I345" s="13"/>
    </row>
    <row r="346" spans="1:9">
      <c r="A346" s="10">
        <v>67141</v>
      </c>
      <c r="B346" s="11">
        <v>73.23</v>
      </c>
      <c r="C346" s="10">
        <v>0.9</v>
      </c>
      <c r="D346" s="13">
        <f t="shared" si="13"/>
        <v>0</v>
      </c>
      <c r="E346" s="13">
        <f>B341-B346</f>
        <v>-1.0000000000005116E-2</v>
      </c>
      <c r="F346" s="15" t="s">
        <v>11</v>
      </c>
      <c r="G346" s="12" t="s">
        <v>6</v>
      </c>
      <c r="H346" s="12">
        <v>27</v>
      </c>
      <c r="I346" s="13"/>
    </row>
    <row r="347" spans="1:9">
      <c r="A347" s="7">
        <v>66161</v>
      </c>
      <c r="B347" s="8">
        <v>73.239999999999995</v>
      </c>
      <c r="C347" s="7">
        <v>1</v>
      </c>
      <c r="D347" s="9">
        <f t="shared" si="13"/>
        <v>9.9999999999909051E-3</v>
      </c>
      <c r="E347" s="2"/>
      <c r="F347" s="15" t="s">
        <v>11</v>
      </c>
      <c r="G347" s="3">
        <v>136</v>
      </c>
      <c r="H347" s="3">
        <v>28</v>
      </c>
      <c r="I347" s="5">
        <f>B347*1.047998323</f>
        <v>76.755397176520006</v>
      </c>
    </row>
    <row r="348" spans="1:9">
      <c r="A348" s="7">
        <v>66209</v>
      </c>
      <c r="B348" s="8">
        <v>73.239999999999995</v>
      </c>
      <c r="C348" s="7">
        <v>1</v>
      </c>
      <c r="D348" s="9">
        <f t="shared" si="13"/>
        <v>0</v>
      </c>
      <c r="E348" s="2"/>
      <c r="F348" s="15" t="s">
        <v>11</v>
      </c>
      <c r="G348" s="3">
        <v>136</v>
      </c>
      <c r="H348" s="3">
        <v>28</v>
      </c>
      <c r="I348" s="5"/>
    </row>
    <row r="349" spans="1:9">
      <c r="A349" s="7">
        <v>67075</v>
      </c>
      <c r="B349" s="8">
        <v>73.239999999999995</v>
      </c>
      <c r="C349" s="7">
        <v>0.91</v>
      </c>
      <c r="D349" s="9">
        <f t="shared" si="13"/>
        <v>0</v>
      </c>
      <c r="E349" s="2"/>
      <c r="F349" s="15" t="s">
        <v>11</v>
      </c>
      <c r="G349" s="3">
        <v>138</v>
      </c>
      <c r="H349" s="3">
        <v>28</v>
      </c>
      <c r="I349" s="5"/>
    </row>
    <row r="350" spans="1:9">
      <c r="A350" s="7">
        <v>67106</v>
      </c>
      <c r="B350" s="8">
        <v>73.239999999999995</v>
      </c>
      <c r="C350" s="7">
        <v>0.91</v>
      </c>
      <c r="D350" s="9">
        <f t="shared" si="13"/>
        <v>0</v>
      </c>
      <c r="E350" s="2"/>
      <c r="F350" s="15" t="s">
        <v>11</v>
      </c>
      <c r="G350" s="3">
        <v>139</v>
      </c>
      <c r="H350" s="3">
        <v>28</v>
      </c>
      <c r="I350" s="5"/>
    </row>
    <row r="351" spans="1:9">
      <c r="A351" s="7">
        <v>67143</v>
      </c>
      <c r="B351" s="8">
        <v>73.239999999999995</v>
      </c>
      <c r="C351" s="7">
        <v>0.91</v>
      </c>
      <c r="D351" s="9">
        <f t="shared" si="13"/>
        <v>0</v>
      </c>
      <c r="E351" s="2"/>
      <c r="F351" s="15" t="s">
        <v>11</v>
      </c>
      <c r="G351" s="3">
        <v>140</v>
      </c>
      <c r="H351" s="3">
        <v>28</v>
      </c>
      <c r="I351" s="5"/>
    </row>
    <row r="352" spans="1:9">
      <c r="A352" s="7">
        <v>66162</v>
      </c>
      <c r="B352" s="8">
        <v>73.25</v>
      </c>
      <c r="C352" s="7">
        <v>1</v>
      </c>
      <c r="D352" s="9">
        <f t="shared" si="13"/>
        <v>1.0000000000005116E-2</v>
      </c>
      <c r="E352" s="5">
        <f>B347-B352</f>
        <v>-1.0000000000005116E-2</v>
      </c>
      <c r="F352" s="15" t="s">
        <v>11</v>
      </c>
      <c r="G352" s="3" t="s">
        <v>6</v>
      </c>
      <c r="H352" s="3">
        <v>28</v>
      </c>
      <c r="I352" s="5"/>
    </row>
    <row r="353" spans="1:9">
      <c r="A353" s="10">
        <v>66195</v>
      </c>
      <c r="B353" s="11">
        <v>73.25</v>
      </c>
      <c r="C353" s="10">
        <v>1</v>
      </c>
      <c r="D353" s="13">
        <f t="shared" si="13"/>
        <v>0</v>
      </c>
      <c r="E353" s="12"/>
      <c r="F353" s="15" t="s">
        <v>11</v>
      </c>
      <c r="G353" s="12">
        <v>141</v>
      </c>
      <c r="H353" s="12">
        <v>29</v>
      </c>
      <c r="I353" s="5">
        <f>B353*1.047998323</f>
        <v>76.765877159750005</v>
      </c>
    </row>
    <row r="354" spans="1:9">
      <c r="A354" s="10">
        <v>67077</v>
      </c>
      <c r="B354" s="11">
        <v>73.25</v>
      </c>
      <c r="C354" s="10">
        <v>0.93</v>
      </c>
      <c r="D354" s="13">
        <f t="shared" si="13"/>
        <v>0</v>
      </c>
      <c r="E354" s="12"/>
      <c r="F354" s="15" t="s">
        <v>11</v>
      </c>
      <c r="G354" s="12">
        <v>142</v>
      </c>
      <c r="H354" s="12">
        <v>29</v>
      </c>
      <c r="I354" s="13"/>
    </row>
    <row r="355" spans="1:9">
      <c r="A355" s="10">
        <v>67107</v>
      </c>
      <c r="B355" s="11">
        <v>73.25</v>
      </c>
      <c r="C355" s="10">
        <v>0.9</v>
      </c>
      <c r="D355" s="13">
        <f t="shared" si="13"/>
        <v>0</v>
      </c>
      <c r="E355" s="12"/>
      <c r="F355" s="15" t="s">
        <v>11</v>
      </c>
      <c r="G355" s="12">
        <v>143</v>
      </c>
      <c r="H355" s="12">
        <v>29</v>
      </c>
      <c r="I355" s="13"/>
    </row>
    <row r="356" spans="1:9">
      <c r="A356" s="10">
        <v>66163</v>
      </c>
      <c r="B356" s="11">
        <v>73.260000000000005</v>
      </c>
      <c r="C356" s="10">
        <v>1.1000000000000001</v>
      </c>
      <c r="D356" s="13">
        <f t="shared" si="13"/>
        <v>1.0000000000005116E-2</v>
      </c>
      <c r="E356" s="12"/>
      <c r="F356" s="15" t="s">
        <v>11</v>
      </c>
      <c r="G356" s="12">
        <v>144</v>
      </c>
      <c r="H356" s="12">
        <v>29</v>
      </c>
      <c r="I356" s="13"/>
    </row>
    <row r="357" spans="1:9">
      <c r="A357" s="10">
        <v>66196</v>
      </c>
      <c r="B357" s="11">
        <v>73.260000000000005</v>
      </c>
      <c r="C357" s="10">
        <v>1.1000000000000001</v>
      </c>
      <c r="D357" s="13">
        <f t="shared" si="13"/>
        <v>0</v>
      </c>
      <c r="E357" s="12"/>
      <c r="F357" s="15" t="s">
        <v>11</v>
      </c>
      <c r="G357" s="12">
        <v>145</v>
      </c>
      <c r="H357" s="12">
        <v>29</v>
      </c>
      <c r="I357" s="13"/>
    </row>
    <row r="358" spans="1:9">
      <c r="A358" s="10">
        <v>67076</v>
      </c>
      <c r="B358" s="11">
        <v>73.260000000000005</v>
      </c>
      <c r="C358" s="10">
        <v>0.92</v>
      </c>
      <c r="D358" s="13">
        <f t="shared" si="13"/>
        <v>0</v>
      </c>
      <c r="E358" s="13">
        <f>B353-B358</f>
        <v>-1.0000000000005116E-2</v>
      </c>
      <c r="F358" s="15" t="s">
        <v>11</v>
      </c>
      <c r="G358" s="12" t="s">
        <v>6</v>
      </c>
      <c r="H358" s="12">
        <v>29</v>
      </c>
      <c r="I358" s="13"/>
    </row>
    <row r="359" spans="1:9">
      <c r="A359" s="7">
        <v>67108</v>
      </c>
      <c r="B359" s="8">
        <v>73.260000000000005</v>
      </c>
      <c r="C359" s="7">
        <v>0.93</v>
      </c>
      <c r="D359" s="9">
        <f t="shared" si="13"/>
        <v>0</v>
      </c>
      <c r="E359" s="2"/>
      <c r="F359" s="2"/>
      <c r="G359" s="2"/>
      <c r="H359" s="2"/>
      <c r="I359" s="5"/>
    </row>
    <row r="360" spans="1:9">
      <c r="A360" s="7">
        <v>67142</v>
      </c>
      <c r="B360" s="8">
        <v>73.260000000000005</v>
      </c>
      <c r="C360" s="7">
        <v>0.94</v>
      </c>
      <c r="D360" s="9">
        <f t="shared" si="13"/>
        <v>0</v>
      </c>
      <c r="E360" s="2"/>
      <c r="F360" s="2"/>
      <c r="G360" s="2"/>
      <c r="H360" s="2"/>
      <c r="I360" s="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SiPMs</vt:lpstr>
    </vt:vector>
  </TitlesOfParts>
  <Company>Jefferson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</dc:creator>
  <cp:lastModifiedBy>Ivan Tolstukhin</cp:lastModifiedBy>
  <dcterms:created xsi:type="dcterms:W3CDTF">2013-08-01T17:53:40Z</dcterms:created>
  <dcterms:modified xsi:type="dcterms:W3CDTF">2013-12-04T02:32:10Z</dcterms:modified>
</cp:coreProperties>
</file>