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540" windowWidth="28155" windowHeight="145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23" i="1"/>
  <c r="H23"/>
  <c r="G23"/>
  <c r="F23"/>
  <c r="E23"/>
  <c r="U21"/>
  <c r="T21"/>
  <c r="S21"/>
  <c r="R21"/>
  <c r="H21"/>
  <c r="G21"/>
  <c r="F21"/>
</calcChain>
</file>

<file path=xl/sharedStrings.xml><?xml version="1.0" encoding="utf-8"?>
<sst xmlns="http://schemas.openxmlformats.org/spreadsheetml/2006/main" count="55" uniqueCount="52">
  <si>
    <t>Activity ID</t>
  </si>
  <si>
    <t>Activity Name</t>
  </si>
  <si>
    <t>Start</t>
  </si>
  <si>
    <t>Finish</t>
  </si>
  <si>
    <t>Elec tech (mw)</t>
  </si>
  <si>
    <t>Mech tech (mw)</t>
  </si>
  <si>
    <t>Mech Des (mw)</t>
  </si>
  <si>
    <t>Mech Eng (mw)</t>
  </si>
  <si>
    <t>Budgeted Labor Units</t>
  </si>
  <si>
    <t>Budgeted Labor Cost</t>
  </si>
  <si>
    <t>Budgeted Material Cost</t>
  </si>
  <si>
    <t>Budgeted Nonlabor Cost</t>
  </si>
  <si>
    <t>Budgeted Total Cost</t>
  </si>
  <si>
    <t>Total Float</t>
  </si>
  <si>
    <t>New start</t>
  </si>
  <si>
    <t>New finish</t>
  </si>
  <si>
    <t>New Elec tech (mw)</t>
  </si>
  <si>
    <t>New Mech tech (mw)</t>
  </si>
  <si>
    <t>New Mech Des (mw)</t>
  </si>
  <si>
    <t>New Mech Eng (mw)</t>
  </si>
  <si>
    <t>New Scient (mw)</t>
  </si>
  <si>
    <t xml:space="preserve">      1.5.5.2 TARGET</t>
  </si>
  <si>
    <t>Prepare Procurements/Fabrication Packages 2011 (TARGET)</t>
  </si>
  <si>
    <t xml:space="preserve"> </t>
  </si>
  <si>
    <t>Evaluate Procuements 2012 (TARGET)</t>
  </si>
  <si>
    <t>FY12 Engineering Support for Assembly (TARGET)</t>
  </si>
  <si>
    <t>Proc Gas Handling Sys (TARGET)</t>
  </si>
  <si>
    <t>1552005a</t>
  </si>
  <si>
    <t>Develop gas handling system</t>
  </si>
  <si>
    <t>Proc Controls (TARGET)</t>
  </si>
  <si>
    <t>Fab Isolation Vac Pumping Sys (TARGET)</t>
  </si>
  <si>
    <t>Fab Outer Vac/Scattering Chamb (TARGET)</t>
  </si>
  <si>
    <t>1552020a</t>
  </si>
  <si>
    <t>Fab Outer Vac/Scattering Chamb labor (TARGET)</t>
  </si>
  <si>
    <t>Fab Target Cells (TARGET)</t>
  </si>
  <si>
    <t>1552025a</t>
  </si>
  <si>
    <t>Fab Target Cells labor</t>
  </si>
  <si>
    <t>Burst test target cell</t>
  </si>
  <si>
    <t>Proc Liquid Helium refrigerator (TARGET)</t>
  </si>
  <si>
    <t>Develop cryo system design</t>
  </si>
  <si>
    <t>Procure heat xchngr and cryo hardware</t>
  </si>
  <si>
    <t>Fab Positioning/Mounting Sys (TARGET)</t>
  </si>
  <si>
    <t>Assemble Target (TARGET)</t>
  </si>
  <si>
    <t>Program controls</t>
  </si>
  <si>
    <t>tech</t>
  </si>
  <si>
    <t>des</t>
  </si>
  <si>
    <t>eng</t>
  </si>
  <si>
    <t>sci</t>
  </si>
  <si>
    <t>MW</t>
  </si>
  <si>
    <t>modified field</t>
  </si>
  <si>
    <t>new activity</t>
  </si>
  <si>
    <t>modified activity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</si>
</sst>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0.0"/>
  </numFmts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164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164" fontId="0" fillId="0" borderId="1" xfId="0" applyNumberFormat="1" applyBorder="1"/>
    <xf numFmtId="6" fontId="0" fillId="0" borderId="1" xfId="0" applyNumberFormat="1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14" fontId="0" fillId="2" borderId="1" xfId="0" applyNumberFormat="1" applyFill="1" applyBorder="1"/>
    <xf numFmtId="164" fontId="0" fillId="2" borderId="1" xfId="0" applyNumberFormat="1" applyFill="1" applyBorder="1"/>
    <xf numFmtId="6" fontId="0" fillId="2" borderId="1" xfId="0" applyNumberFormat="1" applyFill="1" applyBorder="1"/>
    <xf numFmtId="14" fontId="0" fillId="3" borderId="1" xfId="0" applyNumberFormat="1" applyFill="1" applyBorder="1"/>
    <xf numFmtId="0" fontId="0" fillId="2" borderId="1" xfId="0" applyFill="1" applyBorder="1" applyAlignment="1">
      <alignment horizontal="center"/>
    </xf>
    <xf numFmtId="0" fontId="1" fillId="2" borderId="1" xfId="0" applyFont="1" applyFill="1" applyBorder="1"/>
    <xf numFmtId="14" fontId="1" fillId="2" borderId="1" xfId="0" applyNumberFormat="1" applyFont="1" applyFill="1" applyBorder="1"/>
    <xf numFmtId="164" fontId="1" fillId="2" borderId="1" xfId="0" applyNumberFormat="1" applyFont="1" applyFill="1" applyBorder="1"/>
    <xf numFmtId="6" fontId="1" fillId="2" borderId="1" xfId="0" applyNumberFormat="1" applyFont="1" applyFill="1" applyBorder="1"/>
    <xf numFmtId="14" fontId="1" fillId="3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right"/>
    </xf>
    <xf numFmtId="0" fontId="0" fillId="4" borderId="1" xfId="0" applyFill="1" applyBorder="1"/>
    <xf numFmtId="14" fontId="0" fillId="4" borderId="1" xfId="0" applyNumberFormat="1" applyFill="1" applyBorder="1"/>
    <xf numFmtId="164" fontId="0" fillId="4" borderId="1" xfId="0" applyNumberFormat="1" applyFill="1" applyBorder="1"/>
    <xf numFmtId="6" fontId="0" fillId="4" borderId="1" xfId="0" applyNumberFormat="1" applyFill="1" applyBorder="1"/>
    <xf numFmtId="0" fontId="0" fillId="4" borderId="1" xfId="0" applyFill="1" applyBorder="1" applyAlignment="1">
      <alignment horizontal="center"/>
    </xf>
    <xf numFmtId="0" fontId="0" fillId="3" borderId="1" xfId="0" applyFill="1" applyBorder="1"/>
    <xf numFmtId="6" fontId="0" fillId="3" borderId="1" xfId="0" applyNumberFormat="1" applyFill="1" applyBorder="1"/>
    <xf numFmtId="0" fontId="0" fillId="5" borderId="1" xfId="0" applyFill="1" applyBorder="1"/>
    <xf numFmtId="14" fontId="0" fillId="5" borderId="1" xfId="0" applyNumberFormat="1" applyFill="1" applyBorder="1"/>
    <xf numFmtId="164" fontId="0" fillId="5" borderId="1" xfId="0" applyNumberFormat="1" applyFill="1" applyBorder="1"/>
    <xf numFmtId="6" fontId="0" fillId="5" borderId="1" xfId="0" applyNumberFormat="1" applyFill="1" applyBorder="1"/>
    <xf numFmtId="0" fontId="0" fillId="5" borderId="1" xfId="0" applyFill="1" applyBorder="1" applyAlignment="1">
      <alignment horizontal="center"/>
    </xf>
    <xf numFmtId="0" fontId="0" fillId="3" borderId="0" xfId="0" applyFill="1"/>
    <xf numFmtId="0" fontId="0" fillId="0" borderId="0" xfId="0" applyFill="1"/>
    <xf numFmtId="164" fontId="0" fillId="0" borderId="0" xfId="0" applyNumberFormat="1" applyFill="1"/>
    <xf numFmtId="0" fontId="0" fillId="4" borderId="0" xfId="0" applyFill="1"/>
    <xf numFmtId="0" fontId="0" fillId="2" borderId="0" xfId="0" applyFill="1"/>
    <xf numFmtId="6" fontId="0" fillId="0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workbookViewId="0">
      <selection activeCell="K26" sqref="K26"/>
    </sheetView>
  </sheetViews>
  <sheetFormatPr defaultRowHeight="15"/>
  <cols>
    <col min="1" max="1" width="12.85546875" customWidth="1"/>
    <col min="2" max="2" width="38.42578125" customWidth="1"/>
    <col min="3" max="3" width="10.85546875" customWidth="1"/>
    <col min="4" max="4" width="11.28515625" customWidth="1"/>
    <col min="11" max="11" width="9.28515625" bestFit="1" customWidth="1"/>
    <col min="15" max="15" width="11.7109375" customWidth="1"/>
    <col min="16" max="16" width="11" customWidth="1"/>
  </cols>
  <sheetData>
    <row r="1" spans="1:22" ht="60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1" t="s">
        <v>13</v>
      </c>
      <c r="O1" s="1" t="s">
        <v>14</v>
      </c>
      <c r="P1" s="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</row>
    <row r="2" spans="1:22" s="1" customFormat="1">
      <c r="A2" s="1" t="s">
        <v>21</v>
      </c>
      <c r="C2" s="4">
        <v>40638.333333333336</v>
      </c>
      <c r="D2" s="4">
        <v>41296.666666666664</v>
      </c>
      <c r="E2" s="5"/>
      <c r="F2" s="5"/>
      <c r="G2" s="5"/>
      <c r="H2" s="5"/>
      <c r="I2" s="1">
        <v>29</v>
      </c>
      <c r="J2" s="6">
        <v>62371</v>
      </c>
      <c r="K2" s="6">
        <v>202177</v>
      </c>
      <c r="L2" s="6">
        <v>0</v>
      </c>
      <c r="M2" s="6">
        <v>264548</v>
      </c>
      <c r="N2" s="1">
        <v>52.8</v>
      </c>
      <c r="V2" s="7"/>
    </row>
    <row r="3" spans="1:22" s="8" customFormat="1">
      <c r="A3" s="8">
        <v>1552001</v>
      </c>
      <c r="B3" s="8" t="s">
        <v>22</v>
      </c>
      <c r="C3" s="9">
        <v>40819.333333333336</v>
      </c>
      <c r="D3" s="9">
        <v>40911.666666666664</v>
      </c>
      <c r="E3" s="10"/>
      <c r="F3" s="10"/>
      <c r="G3" s="10">
        <v>4</v>
      </c>
      <c r="H3" s="10">
        <v>4</v>
      </c>
      <c r="I3" s="8">
        <v>8</v>
      </c>
      <c r="J3" s="11">
        <v>17774</v>
      </c>
      <c r="K3" s="11">
        <v>0</v>
      </c>
      <c r="L3" s="11">
        <v>0</v>
      </c>
      <c r="M3" s="11">
        <v>17774</v>
      </c>
      <c r="N3" s="8">
        <v>52.8</v>
      </c>
      <c r="O3" s="12">
        <v>40634</v>
      </c>
      <c r="P3" s="12">
        <v>40816</v>
      </c>
      <c r="S3" s="8" t="s">
        <v>23</v>
      </c>
      <c r="T3" s="8" t="s">
        <v>23</v>
      </c>
      <c r="V3" s="13"/>
    </row>
    <row r="4" spans="1:22" s="14" customFormat="1">
      <c r="A4" s="14">
        <v>1552002</v>
      </c>
      <c r="B4" s="14" t="s">
        <v>24</v>
      </c>
      <c r="C4" s="15">
        <v>40938.333333333336</v>
      </c>
      <c r="D4" s="15">
        <v>40998.666666666664</v>
      </c>
      <c r="E4" s="16"/>
      <c r="F4" s="16"/>
      <c r="G4" s="16">
        <v>1</v>
      </c>
      <c r="H4" s="16">
        <v>2</v>
      </c>
      <c r="I4" s="14">
        <v>3</v>
      </c>
      <c r="J4" s="17">
        <v>7078</v>
      </c>
      <c r="K4" s="17">
        <v>0</v>
      </c>
      <c r="L4" s="17">
        <v>0</v>
      </c>
      <c r="M4" s="17">
        <v>7078</v>
      </c>
      <c r="N4" s="14">
        <v>52.8</v>
      </c>
      <c r="O4" s="18">
        <v>40978</v>
      </c>
      <c r="P4" s="18">
        <v>41039</v>
      </c>
      <c r="V4" s="19"/>
    </row>
    <row r="5" spans="1:22" s="1" customFormat="1">
      <c r="A5" s="1">
        <v>1552003</v>
      </c>
      <c r="B5" s="1" t="s">
        <v>25</v>
      </c>
      <c r="C5" s="4">
        <v>40913.333333333336</v>
      </c>
      <c r="D5" s="4">
        <v>41100.666666666664</v>
      </c>
      <c r="E5" s="5"/>
      <c r="F5" s="5"/>
      <c r="G5" s="5">
        <v>12</v>
      </c>
      <c r="H5" s="5">
        <v>6</v>
      </c>
      <c r="I5" s="1">
        <v>18</v>
      </c>
      <c r="J5" s="6">
        <v>37519</v>
      </c>
      <c r="K5" s="6">
        <v>0</v>
      </c>
      <c r="L5" s="6">
        <v>0</v>
      </c>
      <c r="M5" s="6">
        <v>37519</v>
      </c>
      <c r="N5" s="1">
        <v>52.8</v>
      </c>
      <c r="V5" s="7"/>
    </row>
    <row r="6" spans="1:22" s="1" customFormat="1">
      <c r="A6" s="1">
        <v>1552005</v>
      </c>
      <c r="B6" s="1" t="s">
        <v>26</v>
      </c>
      <c r="C6" s="4">
        <v>40913.333333333336</v>
      </c>
      <c r="D6" s="4">
        <v>41100.666666666664</v>
      </c>
      <c r="E6" s="5"/>
      <c r="F6" s="5"/>
      <c r="G6" s="5"/>
      <c r="H6" s="5"/>
      <c r="I6" s="1">
        <v>0</v>
      </c>
      <c r="J6" s="6">
        <v>0</v>
      </c>
      <c r="K6" s="6">
        <v>26371</v>
      </c>
      <c r="L6" s="6">
        <v>0</v>
      </c>
      <c r="M6" s="6">
        <v>26371</v>
      </c>
      <c r="N6" s="1">
        <v>52.8</v>
      </c>
      <c r="V6" s="7"/>
    </row>
    <row r="7" spans="1:22" s="21" customFormat="1">
      <c r="A7" s="20" t="s">
        <v>27</v>
      </c>
      <c r="B7" s="21" t="s">
        <v>28</v>
      </c>
      <c r="C7" s="22"/>
      <c r="D7" s="22"/>
      <c r="E7" s="23"/>
      <c r="F7" s="23"/>
      <c r="G7" s="23"/>
      <c r="H7" s="23"/>
      <c r="J7" s="24"/>
      <c r="K7" s="24"/>
      <c r="L7" s="24"/>
      <c r="M7" s="24"/>
      <c r="O7" s="22">
        <v>40634</v>
      </c>
      <c r="P7" s="22">
        <v>40787</v>
      </c>
      <c r="R7" s="21">
        <v>6</v>
      </c>
      <c r="S7" s="21">
        <v>6</v>
      </c>
      <c r="T7" s="21">
        <v>8</v>
      </c>
      <c r="U7" s="21" t="s">
        <v>23</v>
      </c>
      <c r="V7" s="25"/>
    </row>
    <row r="8" spans="1:22" s="8" customFormat="1">
      <c r="A8" s="8">
        <v>1552010</v>
      </c>
      <c r="B8" s="8" t="s">
        <v>29</v>
      </c>
      <c r="C8" s="9">
        <v>40638.333333333336</v>
      </c>
      <c r="D8" s="9">
        <v>40822.666666666664</v>
      </c>
      <c r="E8" s="10"/>
      <c r="F8" s="10"/>
      <c r="G8" s="10"/>
      <c r="H8" s="10"/>
      <c r="I8" s="8">
        <v>0</v>
      </c>
      <c r="J8" s="11">
        <v>0</v>
      </c>
      <c r="K8" s="11">
        <v>57137</v>
      </c>
      <c r="L8" s="11">
        <v>0</v>
      </c>
      <c r="M8" s="11">
        <v>57137</v>
      </c>
      <c r="N8" s="8">
        <v>90</v>
      </c>
      <c r="O8" s="12">
        <v>40973</v>
      </c>
      <c r="P8" s="12">
        <v>41126</v>
      </c>
      <c r="V8" s="13"/>
    </row>
    <row r="9" spans="1:22" s="8" customFormat="1">
      <c r="A9" s="8">
        <v>1552015</v>
      </c>
      <c r="B9" s="8" t="s">
        <v>30</v>
      </c>
      <c r="C9" s="9">
        <v>40913.333333333336</v>
      </c>
      <c r="D9" s="9">
        <v>41100.666666666664</v>
      </c>
      <c r="E9" s="10"/>
      <c r="F9" s="10"/>
      <c r="G9" s="10"/>
      <c r="H9" s="10"/>
      <c r="I9" s="8">
        <v>0</v>
      </c>
      <c r="J9" s="11">
        <v>0</v>
      </c>
      <c r="K9" s="11">
        <v>25272</v>
      </c>
      <c r="L9" s="11">
        <v>0</v>
      </c>
      <c r="M9" s="11">
        <v>25272</v>
      </c>
      <c r="N9" s="8">
        <v>52.8</v>
      </c>
      <c r="O9" s="12">
        <v>41065</v>
      </c>
      <c r="P9" s="12">
        <v>41182</v>
      </c>
      <c r="V9" s="13"/>
    </row>
    <row r="10" spans="1:22" s="1" customFormat="1">
      <c r="A10" s="1">
        <v>1552020</v>
      </c>
      <c r="B10" s="1" t="s">
        <v>31</v>
      </c>
      <c r="C10" s="4">
        <v>40913.333333333336</v>
      </c>
      <c r="D10" s="4">
        <v>41100.666666666664</v>
      </c>
      <c r="E10" s="5"/>
      <c r="F10" s="5"/>
      <c r="G10" s="5"/>
      <c r="H10" s="5"/>
      <c r="I10" s="1">
        <v>0</v>
      </c>
      <c r="J10" s="6">
        <v>0</v>
      </c>
      <c r="K10" s="6">
        <v>9889</v>
      </c>
      <c r="L10" s="6">
        <v>0</v>
      </c>
      <c r="M10" s="6">
        <v>9889</v>
      </c>
      <c r="N10" s="1">
        <v>52.8</v>
      </c>
      <c r="V10" s="7"/>
    </row>
    <row r="11" spans="1:22" s="21" customFormat="1">
      <c r="A11" s="20" t="s">
        <v>32</v>
      </c>
      <c r="B11" s="21" t="s">
        <v>33</v>
      </c>
      <c r="C11" s="22"/>
      <c r="D11" s="22"/>
      <c r="E11" s="23"/>
      <c r="F11" s="23"/>
      <c r="G11" s="23"/>
      <c r="H11" s="23"/>
      <c r="J11" s="24"/>
      <c r="K11" s="24"/>
      <c r="L11" s="24"/>
      <c r="M11" s="24"/>
      <c r="O11" s="22">
        <v>40913</v>
      </c>
      <c r="P11" s="22">
        <v>41100</v>
      </c>
      <c r="R11" s="21">
        <v>6</v>
      </c>
      <c r="T11" s="21">
        <v>1</v>
      </c>
      <c r="V11" s="25"/>
    </row>
    <row r="12" spans="1:22" s="1" customFormat="1">
      <c r="A12" s="1">
        <v>1552025</v>
      </c>
      <c r="B12" s="1" t="s">
        <v>34</v>
      </c>
      <c r="C12" s="4">
        <v>40913.333333333336</v>
      </c>
      <c r="D12" s="4">
        <v>41100.666666666664</v>
      </c>
      <c r="E12" s="5"/>
      <c r="F12" s="5"/>
      <c r="G12" s="5"/>
      <c r="H12" s="5"/>
      <c r="I12" s="1">
        <v>0</v>
      </c>
      <c r="J12" s="6">
        <v>0</v>
      </c>
      <c r="K12" s="6">
        <v>10988</v>
      </c>
      <c r="L12" s="6">
        <v>0</v>
      </c>
      <c r="M12" s="6">
        <v>10988</v>
      </c>
      <c r="N12" s="1">
        <v>52.8</v>
      </c>
      <c r="V12" s="7"/>
    </row>
    <row r="13" spans="1:22" s="21" customFormat="1">
      <c r="A13" s="20" t="s">
        <v>35</v>
      </c>
      <c r="B13" s="21" t="s">
        <v>36</v>
      </c>
      <c r="C13" s="22"/>
      <c r="D13" s="22"/>
      <c r="E13" s="23"/>
      <c r="F13" s="23"/>
      <c r="G13" s="23"/>
      <c r="H13" s="23"/>
      <c r="J13" s="24"/>
      <c r="K13" s="24"/>
      <c r="L13" s="24"/>
      <c r="M13" s="24"/>
      <c r="O13" s="22">
        <v>40913</v>
      </c>
      <c r="P13" s="22">
        <v>41100</v>
      </c>
      <c r="R13" s="21">
        <v>6</v>
      </c>
      <c r="V13" s="25"/>
    </row>
    <row r="14" spans="1:22" s="21" customFormat="1">
      <c r="A14" s="21">
        <v>1552027</v>
      </c>
      <c r="B14" s="21" t="s">
        <v>37</v>
      </c>
      <c r="C14" s="22"/>
      <c r="D14" s="22"/>
      <c r="E14" s="23"/>
      <c r="F14" s="23"/>
      <c r="G14" s="23"/>
      <c r="H14" s="23"/>
      <c r="J14" s="24"/>
      <c r="K14" s="24"/>
      <c r="L14" s="24"/>
      <c r="M14" s="24"/>
      <c r="O14" s="22">
        <v>40973</v>
      </c>
      <c r="P14" s="22">
        <v>41065</v>
      </c>
      <c r="R14" s="21">
        <v>4</v>
      </c>
      <c r="T14" s="21">
        <v>2</v>
      </c>
      <c r="V14" s="25"/>
    </row>
    <row r="15" spans="1:22" s="8" customFormat="1">
      <c r="A15" s="8">
        <v>1552030</v>
      </c>
      <c r="B15" s="26" t="s">
        <v>38</v>
      </c>
      <c r="C15" s="9">
        <v>40668.333333333336</v>
      </c>
      <c r="D15" s="9">
        <v>40854.666666666664</v>
      </c>
      <c r="E15" s="10"/>
      <c r="F15" s="10"/>
      <c r="G15" s="10"/>
      <c r="H15" s="10"/>
      <c r="I15" s="8">
        <v>0</v>
      </c>
      <c r="J15" s="11">
        <v>0</v>
      </c>
      <c r="K15" s="27">
        <v>55000</v>
      </c>
      <c r="L15" s="11">
        <v>0</v>
      </c>
      <c r="M15" s="11">
        <v>18679</v>
      </c>
      <c r="N15" s="8">
        <v>85.6</v>
      </c>
      <c r="O15" s="12">
        <v>40817</v>
      </c>
      <c r="P15" s="12">
        <v>40941</v>
      </c>
      <c r="V15" s="13"/>
    </row>
    <row r="16" spans="1:22" s="21" customFormat="1">
      <c r="A16" s="21">
        <v>1552031</v>
      </c>
      <c r="B16" s="21" t="s">
        <v>39</v>
      </c>
      <c r="C16" s="22"/>
      <c r="D16" s="22"/>
      <c r="E16" s="23"/>
      <c r="F16" s="23"/>
      <c r="G16" s="23"/>
      <c r="H16" s="23"/>
      <c r="J16" s="24"/>
      <c r="K16" s="24"/>
      <c r="L16" s="24"/>
      <c r="M16" s="24"/>
      <c r="O16" s="22">
        <v>40695</v>
      </c>
      <c r="P16" s="22">
        <v>40816</v>
      </c>
      <c r="R16" s="21">
        <v>6</v>
      </c>
      <c r="S16" s="21">
        <v>6</v>
      </c>
      <c r="T16" s="21">
        <v>8</v>
      </c>
      <c r="V16" s="25"/>
    </row>
    <row r="17" spans="1:22" s="21" customFormat="1">
      <c r="A17" s="21">
        <v>1552032</v>
      </c>
      <c r="B17" s="21" t="s">
        <v>40</v>
      </c>
      <c r="C17" s="22"/>
      <c r="D17" s="22"/>
      <c r="E17" s="23"/>
      <c r="F17" s="23"/>
      <c r="G17" s="23"/>
      <c r="H17" s="23"/>
      <c r="J17" s="24"/>
      <c r="K17" s="24">
        <v>15000</v>
      </c>
      <c r="L17" s="24"/>
      <c r="M17" s="24"/>
      <c r="O17" s="22">
        <v>40913</v>
      </c>
      <c r="P17" s="22">
        <v>41000</v>
      </c>
      <c r="V17" s="25"/>
    </row>
    <row r="18" spans="1:22" s="1" customFormat="1">
      <c r="A18" s="1">
        <v>1552035</v>
      </c>
      <c r="B18" s="1" t="s">
        <v>41</v>
      </c>
      <c r="C18" s="4">
        <v>40913.333333333336</v>
      </c>
      <c r="D18" s="4">
        <v>41100.666666666664</v>
      </c>
      <c r="E18" s="5"/>
      <c r="F18" s="5"/>
      <c r="G18" s="5"/>
      <c r="H18" s="5"/>
      <c r="I18" s="1">
        <v>0</v>
      </c>
      <c r="J18" s="6">
        <v>0</v>
      </c>
      <c r="K18" s="6">
        <v>53840</v>
      </c>
      <c r="L18" s="6">
        <v>0</v>
      </c>
      <c r="M18" s="6">
        <v>53840</v>
      </c>
      <c r="N18" s="1">
        <v>52.8</v>
      </c>
      <c r="V18" s="7"/>
    </row>
    <row r="19" spans="1:22" s="8" customFormat="1">
      <c r="A19" s="8">
        <v>1552040</v>
      </c>
      <c r="B19" s="8" t="s">
        <v>42</v>
      </c>
      <c r="C19" s="9">
        <v>41101.333333333336</v>
      </c>
      <c r="D19" s="9">
        <v>41296.666666666664</v>
      </c>
      <c r="E19" s="10"/>
      <c r="F19" s="10"/>
      <c r="G19" s="10"/>
      <c r="H19" s="10"/>
      <c r="I19" s="8">
        <v>0</v>
      </c>
      <c r="J19" s="11">
        <v>0</v>
      </c>
      <c r="K19" s="11">
        <v>0</v>
      </c>
      <c r="L19" s="11">
        <v>0</v>
      </c>
      <c r="M19" s="11">
        <v>0</v>
      </c>
      <c r="N19" s="8">
        <v>52.8</v>
      </c>
      <c r="R19" s="26">
        <v>9</v>
      </c>
      <c r="T19" s="26">
        <v>2</v>
      </c>
      <c r="U19" s="8" t="s">
        <v>23</v>
      </c>
      <c r="V19" s="13"/>
    </row>
    <row r="20" spans="1:22" s="21" customFormat="1">
      <c r="A20" s="21">
        <v>1552045</v>
      </c>
      <c r="B20" s="21" t="s">
        <v>43</v>
      </c>
      <c r="C20" s="22"/>
      <c r="D20" s="22"/>
      <c r="E20" s="23"/>
      <c r="F20" s="23"/>
      <c r="G20" s="23"/>
      <c r="H20" s="23"/>
      <c r="J20" s="24"/>
      <c r="K20" s="24"/>
      <c r="L20" s="24"/>
      <c r="M20" s="24"/>
      <c r="O20" s="22">
        <v>41183</v>
      </c>
      <c r="P20" s="22">
        <v>41296</v>
      </c>
      <c r="T20" s="21">
        <v>3</v>
      </c>
      <c r="U20" s="21">
        <v>4</v>
      </c>
      <c r="V20" s="25"/>
    </row>
    <row r="21" spans="1:22" s="28" customFormat="1">
      <c r="C21" s="29"/>
      <c r="D21" s="29"/>
      <c r="E21" s="30"/>
      <c r="F21" s="30">
        <f>SUM(F3:F20)</f>
        <v>0</v>
      </c>
      <c r="G21" s="30">
        <f t="shared" ref="G21:H21" si="0">SUM(G3:G20)</f>
        <v>17</v>
      </c>
      <c r="H21" s="30">
        <f t="shared" si="0"/>
        <v>12</v>
      </c>
      <c r="J21" s="31"/>
      <c r="K21" s="31"/>
      <c r="L21" s="31"/>
      <c r="M21" s="31"/>
      <c r="R21" s="30">
        <f t="shared" ref="R21:U21" si="1">SUM(R3:R20)</f>
        <v>37</v>
      </c>
      <c r="S21" s="30">
        <f t="shared" si="1"/>
        <v>12</v>
      </c>
      <c r="T21" s="30">
        <f t="shared" si="1"/>
        <v>24</v>
      </c>
      <c r="U21" s="30">
        <f t="shared" si="1"/>
        <v>4</v>
      </c>
      <c r="V21" s="32"/>
    </row>
    <row r="23" spans="1:22" s="34" customFormat="1">
      <c r="A23" s="33" t="s">
        <v>49</v>
      </c>
      <c r="D23" s="34" t="s">
        <v>48</v>
      </c>
      <c r="E23" s="35">
        <f>F21+R21</f>
        <v>37</v>
      </c>
      <c r="F23" s="35">
        <f>G21+S21</f>
        <v>29</v>
      </c>
      <c r="G23" s="35">
        <f>H21+T21</f>
        <v>36</v>
      </c>
      <c r="H23" s="35">
        <f>U21</f>
        <v>4</v>
      </c>
      <c r="K23" s="38">
        <f>SUM(K3:K20)</f>
        <v>253497</v>
      </c>
    </row>
    <row r="24" spans="1:22">
      <c r="A24" s="36" t="s">
        <v>50</v>
      </c>
      <c r="E24" t="s">
        <v>44</v>
      </c>
      <c r="F24" t="s">
        <v>45</v>
      </c>
      <c r="G24" t="s">
        <v>46</v>
      </c>
      <c r="H24" t="s">
        <v>47</v>
      </c>
    </row>
    <row r="25" spans="1:22">
      <c r="A25" s="37" t="s">
        <v>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Jefferson Science Associates,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whitey</dc:creator>
  <cp:lastModifiedBy>whitey</cp:lastModifiedBy>
  <dcterms:created xsi:type="dcterms:W3CDTF">2010-12-21T20:03:32Z</dcterms:created>
  <dcterms:modified xsi:type="dcterms:W3CDTF">2010-12-21T20:07:27Z</dcterms:modified>
</cp:coreProperties>
</file>